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yarış 1" sheetId="1" r:id="rId1"/>
    <sheet name="düz 1" sheetId="2" r:id="rId2"/>
    <sheet name="yarış 2" sheetId="3" r:id="rId3"/>
    <sheet name="düz 2" sheetId="4" r:id="rId4"/>
  </sheets>
  <definedNames/>
  <calcPr fullCalcOnLoad="1"/>
</workbook>
</file>

<file path=xl/sharedStrings.xml><?xml version="1.0" encoding="utf-8"?>
<sst xmlns="http://schemas.openxmlformats.org/spreadsheetml/2006/main" count="1213" uniqueCount="210">
  <si>
    <t>TAYK/AMERICAN EXPRESS SAILING REGATTA BOSPHORUS CUP 2013</t>
  </si>
  <si>
    <t>IRC I (SARI) - [TCC 1,070 ve üzeri ve Mumm 30 (Farr 30)  tipi tekneler]</t>
  </si>
  <si>
    <t>Start Saati :</t>
  </si>
  <si>
    <t>YELKEN</t>
  </si>
  <si>
    <t>TEKNE ADI</t>
  </si>
  <si>
    <t>Geçen</t>
  </si>
  <si>
    <t>TCC</t>
  </si>
  <si>
    <t>SONUÇ</t>
  </si>
  <si>
    <t>NO</t>
  </si>
  <si>
    <t>Saati</t>
  </si>
  <si>
    <t>Süre</t>
  </si>
  <si>
    <t>Düz. Süre</t>
  </si>
  <si>
    <t>Puan</t>
  </si>
  <si>
    <t>DESTEK (BEYAZ)</t>
  </si>
  <si>
    <t>IRC I - IRC II - IRC III</t>
  </si>
  <si>
    <t>FIRST 40</t>
  </si>
  <si>
    <t>VEDAT TEZMAN/ORHAN TÜKER</t>
  </si>
  <si>
    <t>PROTOTYPE</t>
  </si>
  <si>
    <t>ONE TONNER</t>
  </si>
  <si>
    <t>AYDIN YURDUM</t>
  </si>
  <si>
    <t>ORIENT EXPRESS VI</t>
  </si>
  <si>
    <t>FARR 55</t>
  </si>
  <si>
    <t>BÜLENT ATABAY</t>
  </si>
  <si>
    <t>A 40 RC</t>
  </si>
  <si>
    <t>ORION</t>
  </si>
  <si>
    <t>MAT 12</t>
  </si>
  <si>
    <t>7 BELA</t>
  </si>
  <si>
    <t>FARR 40</t>
  </si>
  <si>
    <t>GRAND SOLEIL 45</t>
  </si>
  <si>
    <t>FARR 30</t>
  </si>
  <si>
    <t>EASY TIGER</t>
  </si>
  <si>
    <t>WRACEBOATS</t>
  </si>
  <si>
    <t>GP 26</t>
  </si>
  <si>
    <t>MAT 1010</t>
  </si>
  <si>
    <t>EKER YAYIK AYRAN</t>
  </si>
  <si>
    <t>AHMET EKER</t>
  </si>
  <si>
    <t>KAAN ÖZGÖNENÇ</t>
  </si>
  <si>
    <t>i-Marine  F 35</t>
  </si>
  <si>
    <t>FIRST 35</t>
  </si>
  <si>
    <t>EJDER VAROL</t>
  </si>
  <si>
    <t>FIRST 40.7</t>
  </si>
  <si>
    <t>FIRST 34.7</t>
  </si>
  <si>
    <t>CORBY 29 TR</t>
  </si>
  <si>
    <t>MAT 10</t>
  </si>
  <si>
    <t>SUN FAST 3200</t>
  </si>
  <si>
    <t>GBR186N</t>
  </si>
  <si>
    <t>FIRST 32</t>
  </si>
  <si>
    <t>OCEANIS 361</t>
  </si>
  <si>
    <t>AZUREE 40</t>
  </si>
  <si>
    <t>AZUREE 33</t>
  </si>
  <si>
    <t>FIN13131</t>
  </si>
  <si>
    <t>FARRFARA</t>
  </si>
  <si>
    <t>FARRFARA EKİBİ/ERHAN UZUN</t>
  </si>
  <si>
    <t>BORUSAN RACING-ÇILGIN SİGMA</t>
  </si>
  <si>
    <t>BÜLENT DEMİRCİOĞLU/BORA GÜMÜŞDAL</t>
  </si>
  <si>
    <t>ALVIMEDICA 2</t>
  </si>
  <si>
    <t>CEM BOZKURT/KAAN İŞ</t>
  </si>
  <si>
    <t>BOREAS/İZMİR YELKEN AKADEMİSİ</t>
  </si>
  <si>
    <t>LEVENT ÖZONUR</t>
  </si>
  <si>
    <t>PROTEL-MATMAZEL</t>
  </si>
  <si>
    <t>MAT 1245</t>
  </si>
  <si>
    <t>TOKA YELKEN EKİBİ</t>
  </si>
  <si>
    <t>VEDAT ÇALIK/ONUR TOK</t>
  </si>
  <si>
    <t>ISLAND BREEZE</t>
  </si>
  <si>
    <t>MUHAMMET KENAN MANDIRACI</t>
  </si>
  <si>
    <t>GARANTI SAILING-FENERBAHÇE 1</t>
  </si>
  <si>
    <t>FB SPOR KULÜBÜ/OĞUZ AYAN</t>
  </si>
  <si>
    <t>ARCORA - 4 KMS RC</t>
  </si>
  <si>
    <t>OREL KALOMENİ/GÜNKUT AYVAZOĞLU</t>
  </si>
  <si>
    <t>MOON&amp;STAR</t>
  </si>
  <si>
    <t>FİKRET ELBİRLİK/ÖZAY ÇAĞIMNI</t>
  </si>
  <si>
    <t>PASSION II</t>
  </si>
  <si>
    <t>ERGİN KARGALIOĞLU</t>
  </si>
  <si>
    <t>KIA-ACADIA 3</t>
  </si>
  <si>
    <t>AVEA-İSTANBUL YELKEN</t>
  </si>
  <si>
    <t>İYK-FATİH ÖZMEN</t>
  </si>
  <si>
    <t>ANYWAY</t>
  </si>
  <si>
    <t>BORA TURAN</t>
  </si>
  <si>
    <t>TAXI JR.</t>
  </si>
  <si>
    <t>MURAT KINAY</t>
  </si>
  <si>
    <t>GOLDEN TOY</t>
  </si>
  <si>
    <t>BAHÇEŞEHİR ÜNİ./ÖZER KARAKOCA</t>
  </si>
  <si>
    <t>TAG HEUER - GOBLIN 3</t>
  </si>
  <si>
    <t>KURTUL KAPTANOĞLU</t>
  </si>
  <si>
    <t>SERHAD ÇİFTÇİ/HALUK SUNTAY</t>
  </si>
  <si>
    <t>EMİN ALİ SİPAHİ</t>
  </si>
  <si>
    <t>BUL 89</t>
  </si>
  <si>
    <t>VENID YACHT</t>
  </si>
  <si>
    <t>ELAN 410</t>
  </si>
  <si>
    <t>VENID YACHT CHARTER/GEORGE MIHOV</t>
  </si>
  <si>
    <t>KEYİF 60</t>
  </si>
  <si>
    <t>ERCÜMENT GÜMRÜK/ELİF GÜMRÜK</t>
  </si>
  <si>
    <t>ESHQUIA</t>
  </si>
  <si>
    <t>ERSAN BAYRAKTAR</t>
  </si>
  <si>
    <t>YAPIARTI-MOBYDICK</t>
  </si>
  <si>
    <t>MURAT KULAKSIZOĞLU</t>
  </si>
  <si>
    <t>İZMİR YELKEN AKADEMİSİ</t>
  </si>
  <si>
    <t>KAAN ÖZGÖNENÇ/MUSTAFA ÇELEBİ</t>
  </si>
  <si>
    <t>MATRIX</t>
  </si>
  <si>
    <t>ALİ KERİM AKKOYUNLU</t>
  </si>
  <si>
    <t>TURKCELL-ALİZE</t>
  </si>
  <si>
    <t>SİNAN SÜMER</t>
  </si>
  <si>
    <t>LOGO</t>
  </si>
  <si>
    <t>TUĞRUL TEKBULUT/ALKIM GÜLCAN</t>
  </si>
  <si>
    <t>KOMET - CHEESE</t>
  </si>
  <si>
    <t>LEVENT ÖZYÜRÜK/ARDA BAYKAL</t>
  </si>
  <si>
    <t>F 35 EXP.-HEDEF YELKEN-ERGO</t>
  </si>
  <si>
    <t>VEDAT TEZMAN/LEVENT ÖZGEN</t>
  </si>
  <si>
    <t>DRAGUT</t>
  </si>
  <si>
    <t>A 35</t>
  </si>
  <si>
    <t>SÜLEYMAN ER</t>
  </si>
  <si>
    <t>BUL 1991</t>
  </si>
  <si>
    <t>LZ YACHTING</t>
  </si>
  <si>
    <t>BAVARIA 40</t>
  </si>
  <si>
    <t>LACHEZAR BRATOEV</t>
  </si>
  <si>
    <t>ALVIMEDICA</t>
  </si>
  <si>
    <t>ILC 30</t>
  </si>
  <si>
    <t>CEM BOZKURT/DOĞUKAN KANDEMİR</t>
  </si>
  <si>
    <t>VOLVO CARS - KEYFİM 3,5</t>
  </si>
  <si>
    <t>BIANCA</t>
  </si>
  <si>
    <t>REFLEX 28</t>
  </si>
  <si>
    <t>MEHMET ARİF ERDEM</t>
  </si>
  <si>
    <t>EKER</t>
  </si>
  <si>
    <t>AHMET EKER/SELİM KAKIŞ</t>
  </si>
  <si>
    <t>ARÇELİK ALİZE</t>
  </si>
  <si>
    <t>SİNAN SÜMER/KEMAL MUSLUBAŞ</t>
  </si>
  <si>
    <t>KEYİF</t>
  </si>
  <si>
    <t>MERİH BALTA/MEHMET AKİF BALTA</t>
  </si>
  <si>
    <t>PUMA-HUNTER</t>
  </si>
  <si>
    <t>ERGÜN TÜRKER</t>
  </si>
  <si>
    <t>GÜNEŞ SİGORTA FALCON</t>
  </si>
  <si>
    <t>DENİZ YILMAZ</t>
  </si>
  <si>
    <t>SHAK SHUKA</t>
  </si>
  <si>
    <t>HASAN UTKU ÇETİNER</t>
  </si>
  <si>
    <t>FENERBAHÇE-VODAFONE</t>
  </si>
  <si>
    <t>FENERBAHÇE SPOR KULÜBÜ/EREN ÖZDAL</t>
  </si>
  <si>
    <t>İTÜ YELKEN-HEDEF YELKEN</t>
  </si>
  <si>
    <t>HEDEF YELKEN/MELİH BAĞDATLI</t>
  </si>
  <si>
    <t>ALFASAIL PETEK</t>
  </si>
  <si>
    <t>CEVAT SATIR/ŞAHİN AKIN</t>
  </si>
  <si>
    <t>EFES ALİZE</t>
  </si>
  <si>
    <t>SİNAN SÜMER/KAAN DARNEL</t>
  </si>
  <si>
    <t>J 35</t>
  </si>
  <si>
    <t>ERDOĞAN ÇEKİÇER/JOZİ ZALMA</t>
  </si>
  <si>
    <t>BUL 70</t>
  </si>
  <si>
    <t>NİMANA</t>
  </si>
  <si>
    <t>ALEKSANDRİD LTD./GEORGI NIKOLOV</t>
  </si>
  <si>
    <t>MINX-HEDEF YELKEN</t>
  </si>
  <si>
    <t>BAVARIA 38</t>
  </si>
  <si>
    <t>HEDEF YELKEN/EFE REGAY</t>
  </si>
  <si>
    <t xml:space="preserve">MARMARA YELKEN </t>
  </si>
  <si>
    <t>BENETAU 25</t>
  </si>
  <si>
    <t>SARUHAN ÇINAY/MÜNİFCAN ÇINAY</t>
  </si>
  <si>
    <t>KUPA KIZI</t>
  </si>
  <si>
    <t>HALF TONNER</t>
  </si>
  <si>
    <t>GÜL ÇELİKEL</t>
  </si>
  <si>
    <t>ADA PUPA ADRENALİN</t>
  </si>
  <si>
    <t>HAYRİ MURAT GÖKÇEN</t>
  </si>
  <si>
    <t>BOSCH - ZİG ZAG</t>
  </si>
  <si>
    <t>SİNAN SÜMER/HÜSEYİN AKÇA</t>
  </si>
  <si>
    <t>KAÇAMAK</t>
  </si>
  <si>
    <t>SUN ODYSSEY 37</t>
  </si>
  <si>
    <t>ALİ TOKER</t>
  </si>
  <si>
    <t>MİKRO - CENOA</t>
  </si>
  <si>
    <t>CENOA SAILING/TARKAN AKDOĞAN</t>
  </si>
  <si>
    <t>GS YELKEN KULÜBÜ/CANER ÖZKAN</t>
  </si>
  <si>
    <t>CAN AĞYEL/MUSTAFA YİĞİT</t>
  </si>
  <si>
    <t>DUFOUR 405</t>
  </si>
  <si>
    <t>MURAT CENGİZ</t>
  </si>
  <si>
    <t>SÜLEYMAN ER/ERDEM TUFAN</t>
  </si>
  <si>
    <t>CLOUD 9</t>
  </si>
  <si>
    <t>CELAL OKTAY</t>
  </si>
  <si>
    <t>PINAR ERTÖR AKYAZI/ARİF EMRE KELEŞ</t>
  </si>
  <si>
    <t>** LA JOLLA BABES</t>
  </si>
  <si>
    <t>YARIŞ KOMİTESİ BAŞKANI</t>
  </si>
  <si>
    <t xml:space="preserve">TEKNE TİPİ </t>
  </si>
  <si>
    <t>SAHİBİ / SORUMLU KİŞİ</t>
  </si>
  <si>
    <t>Finiş</t>
  </si>
  <si>
    <t>GEÇİCİ SONUÇ</t>
  </si>
  <si>
    <t>Sıra</t>
  </si>
  <si>
    <t>YARIŞ 1 - 31 MAYIS 2013</t>
  </si>
  <si>
    <t>* SILK 1- GS YELKEN</t>
  </si>
  <si>
    <t>IRC II (YEŞİL) - [TCC 1,069 - 1,025 arası]</t>
  </si>
  <si>
    <t>IRC III (LACİVERT) - [TCC 1,024 - 0,980 arası]</t>
  </si>
  <si>
    <t>IRC IV (TURUNCU) - [TCC 0,979 ve altı]</t>
  </si>
  <si>
    <t>GEZGİN (BORDO)</t>
  </si>
  <si>
    <t>JALAPENO (BLUEMOON SAIL.TEAM)</t>
  </si>
  <si>
    <t>YARIŞ 2 - 31 MAYIS 2013</t>
  </si>
  <si>
    <t xml:space="preserve">YARIŞ 1 (DÜZELTİLMİŞ ZAMAN) - 31 MAYIS 2013 </t>
  </si>
  <si>
    <t xml:space="preserve">YARIŞ 2 (DÜZELTİLMİŞ ZAMAN) - 31 MAYIS 2013 </t>
  </si>
  <si>
    <t>* POYRAZ - SOMA HOLDİNG</t>
  </si>
  <si>
    <t>* Destek ve Gezgin sınıfında spinnaker (simetrik veya asimetrik ) kullanan tekneler</t>
  </si>
  <si>
    <t>** Gezgin sınıfında katlanır pervanesi olan tekneler</t>
  </si>
  <si>
    <t>* KECHI-ZEYNEP</t>
  </si>
  <si>
    <t>7 BELA ORTAKLAR/TANER HALAÇOĞLU</t>
  </si>
  <si>
    <t>HAKAN-SELİM YAZICI/EMRE DERMAN</t>
  </si>
  <si>
    <t>ULUDAĞ PREMIUM-CİVATA</t>
  </si>
  <si>
    <t>TEB ÖZEL - FARR AWAY</t>
  </si>
  <si>
    <t>OCS</t>
  </si>
  <si>
    <t>DNC</t>
  </si>
  <si>
    <t>DNS</t>
  </si>
  <si>
    <t>VIVACE</t>
  </si>
  <si>
    <t>YARIŞ SEKRETERLİĞİ - 31 MAYIS 2013, Saat:17:04</t>
  </si>
  <si>
    <t>RET</t>
  </si>
  <si>
    <t xml:space="preserve"> </t>
  </si>
  <si>
    <t xml:space="preserve">RET </t>
  </si>
  <si>
    <t>OCS/RET</t>
  </si>
  <si>
    <t>YARIŞ SEKRETERLİĞİ - 31 MAYIS 2013, Saat:17:40</t>
  </si>
  <si>
    <t>YARIŞ SEKRETERLİĞİ - 31 MAYIS 2013, Saat:17:45</t>
  </si>
  <si>
    <t>YARIŞ SEKRETERLİĞİ - 31 MAYIS 2013, Saat:17:55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</si>
</sst>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:mm"/>
    <numFmt numFmtId="165" formatCode="0.0000"/>
    <numFmt numFmtId="166" formatCode="0.0"/>
    <numFmt numFmtId="167" formatCode="0.000"/>
  </numFmts>
  <fonts count="45">
    <font>
      <sz val="10"/>
      <name val="Arial"/>
      <family val="0"/>
    </font>
    <font>
      <b/>
      <sz val="10"/>
      <name val="Arial Tur"/>
      <family val="2"/>
    </font>
    <font>
      <b/>
      <sz val="12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sz val="11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0" fillId="16" borderId="1" applyNumberFormat="0" applyAlignment="0" applyProtection="0"/>
    <xf numFmtId="0" fontId="21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7" borderId="10" applyNumberFormat="0" applyAlignment="0" applyProtection="0"/>
    <xf numFmtId="0" fontId="40" fillId="17" borderId="11" applyNumberFormat="0" applyAlignment="0" applyProtection="0"/>
    <xf numFmtId="0" fontId="18" fillId="7" borderId="12" applyNumberFormat="0" applyAlignment="0" applyProtection="0"/>
    <xf numFmtId="0" fontId="41" fillId="18" borderId="13" applyNumberFormat="0" applyAlignment="0" applyProtection="0"/>
    <xf numFmtId="0" fontId="19" fillId="7" borderId="12" applyNumberFormat="0" applyAlignment="0" applyProtection="0"/>
    <xf numFmtId="0" fontId="42" fillId="19" borderId="14" applyNumberFormat="0" applyAlignment="0" applyProtection="0"/>
    <xf numFmtId="0" fontId="43" fillId="20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21" borderId="15" applyNumberFormat="0" applyFont="0" applyAlignment="0" applyProtection="0"/>
    <xf numFmtId="0" fontId="23" fillId="2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27" borderId="1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27" borderId="21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166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21" fontId="7" fillId="0" borderId="22" xfId="0" applyNumberFormat="1" applyFont="1" applyBorder="1" applyAlignment="1" applyProtection="1">
      <alignment horizontal="center"/>
      <protection locked="0"/>
    </xf>
    <xf numFmtId="21" fontId="7" fillId="0" borderId="22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6" fillId="27" borderId="2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1" fontId="7" fillId="0" borderId="0" xfId="0" applyNumberFormat="1" applyFont="1" applyBorder="1" applyAlignment="1" applyProtection="1">
      <alignment horizontal="center"/>
      <protection locked="0"/>
    </xf>
    <xf numFmtId="21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 vertical="center"/>
      <protection locked="0"/>
    </xf>
    <xf numFmtId="165" fontId="5" fillId="0" borderId="23" xfId="0" applyNumberFormat="1" applyFont="1" applyBorder="1" applyAlignment="1">
      <alignment horizontal="center" vertical="top"/>
    </xf>
    <xf numFmtId="1" fontId="5" fillId="0" borderId="2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6" fillId="0" borderId="0" xfId="0" applyFont="1" applyAlignment="1">
      <alignment vertical="center"/>
    </xf>
    <xf numFmtId="0" fontId="7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21" fontId="7" fillId="0" borderId="22" xfId="0" applyNumberFormat="1" applyFont="1" applyFill="1" applyBorder="1" applyAlignment="1" applyProtection="1">
      <alignment horizontal="center"/>
      <protection locked="0"/>
    </xf>
    <xf numFmtId="21" fontId="7" fillId="0" borderId="22" xfId="0" applyNumberFormat="1" applyFont="1" applyFill="1" applyBorder="1" applyAlignment="1" applyProtection="1">
      <alignment horizontal="center"/>
      <protection/>
    </xf>
    <xf numFmtId="1" fontId="7" fillId="0" borderId="22" xfId="0" applyNumberFormat="1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21" fontId="7" fillId="0" borderId="22" xfId="0" applyNumberFormat="1" applyFont="1" applyFill="1" applyBorder="1" applyAlignment="1" applyProtection="1">
      <alignment horizontal="center"/>
      <protection locked="0"/>
    </xf>
    <xf numFmtId="0" fontId="6" fillId="27" borderId="22" xfId="0" applyFont="1" applyFill="1" applyBorder="1" applyAlignment="1">
      <alignment horizontal="center"/>
    </xf>
    <xf numFmtId="167" fontId="8" fillId="27" borderId="22" xfId="0" applyNumberFormat="1" applyFont="1" applyFill="1" applyBorder="1" applyAlignment="1" applyProtection="1">
      <alignment horizontal="center"/>
      <protection locked="0"/>
    </xf>
    <xf numFmtId="0" fontId="6" fillId="27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21" fontId="7" fillId="0" borderId="0" xfId="0" applyNumberFormat="1" applyFont="1" applyFill="1" applyBorder="1" applyAlignment="1" applyProtection="1">
      <alignment horizontal="center"/>
      <protection locked="0"/>
    </xf>
    <xf numFmtId="21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6" fillId="0" borderId="21" xfId="0" applyFont="1" applyFill="1" applyBorder="1" applyAlignment="1">
      <alignment horizontal="center"/>
    </xf>
    <xf numFmtId="46" fontId="7" fillId="0" borderId="22" xfId="0" applyNumberFormat="1" applyFont="1" applyBorder="1" applyAlignment="1" applyProtection="1">
      <alignment horizontal="center"/>
      <protection locked="0"/>
    </xf>
    <xf numFmtId="165" fontId="6" fillId="0" borderId="17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center"/>
    </xf>
    <xf numFmtId="0" fontId="6" fillId="27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??aretli Hücre" xfId="33"/>
    <cellStyle name="?yi" xfId="34"/>
    <cellStyle name="Aç?klama Metni" xfId="35"/>
    <cellStyle name="Açıklama Metni" xfId="36"/>
    <cellStyle name="Ana Ba?l?k" xfId="37"/>
    <cellStyle name="Ana Başlık" xfId="38"/>
    <cellStyle name="Ba?l? Hücre" xfId="39"/>
    <cellStyle name="Ba?l?k 1" xfId="40"/>
    <cellStyle name="Ba?l?k 2" xfId="41"/>
    <cellStyle name="Ba?l?k 3" xfId="42"/>
    <cellStyle name="Ba?l?k 4" xfId="43"/>
    <cellStyle name="Bağlı Hücre" xfId="44"/>
    <cellStyle name="Başlık 1" xfId="45"/>
    <cellStyle name="Başlık 2" xfId="46"/>
    <cellStyle name="Başlık 3" xfId="47"/>
    <cellStyle name="Başlık 4" xfId="48"/>
    <cellStyle name="Comma [0]" xfId="49"/>
    <cellStyle name="Ç?k??" xfId="50"/>
    <cellStyle name="Çıkış" xfId="51"/>
    <cellStyle name="Giri?" xfId="52"/>
    <cellStyle name="Giriş" xfId="53"/>
    <cellStyle name="Hesaplama" xfId="54"/>
    <cellStyle name="İşaretli Hücre" xfId="55"/>
    <cellStyle name="İyi" xfId="56"/>
    <cellStyle name="Kötü" xfId="57"/>
    <cellStyle name="Normal 2" xfId="58"/>
    <cellStyle name="Not" xfId="59"/>
    <cellStyle name="Nötr" xfId="60"/>
    <cellStyle name="Currency" xfId="61"/>
    <cellStyle name="Currency [0]" xfId="62"/>
    <cellStyle name="Toplam" xfId="63"/>
    <cellStyle name="Uyar? Metni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59055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59055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59055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59055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59055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590550" y="1129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28575</xdr:colOff>
      <xdr:row>77</xdr:row>
      <xdr:rowOff>0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0" y="12677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0" name="Text 39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1" name="Text 78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2" name="Text 117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23" name="Text 118"/>
        <xdr:cNvSpPr txBox="1">
          <a:spLocks noChangeArrowheads="1"/>
        </xdr:cNvSpPr>
      </xdr:nvSpPr>
      <xdr:spPr>
        <a:xfrm>
          <a:off x="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24" name="Text 119"/>
        <xdr:cNvSpPr txBox="1">
          <a:spLocks noChangeArrowheads="1"/>
        </xdr:cNvSpPr>
      </xdr:nvSpPr>
      <xdr:spPr>
        <a:xfrm>
          <a:off x="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25" name="Text 120"/>
        <xdr:cNvSpPr txBox="1">
          <a:spLocks noChangeArrowheads="1"/>
        </xdr:cNvSpPr>
      </xdr:nvSpPr>
      <xdr:spPr>
        <a:xfrm>
          <a:off x="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6" name="Text 121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7" name="Text 122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8" name="Text 123"/>
        <xdr:cNvSpPr txBox="1">
          <a:spLocks noChangeArrowheads="1"/>
        </xdr:cNvSpPr>
      </xdr:nvSpPr>
      <xdr:spPr>
        <a:xfrm>
          <a:off x="590550" y="1300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28575</xdr:colOff>
      <xdr:row>77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0" y="12677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9525</xdr:rowOff>
    </xdr:from>
    <xdr:to>
      <xdr:col>0</xdr:col>
      <xdr:colOff>28575</xdr:colOff>
      <xdr:row>77</xdr:row>
      <xdr:rowOff>9525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0" y="12687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352425</xdr:colOff>
      <xdr:row>79</xdr:row>
      <xdr:rowOff>0</xdr:rowOff>
    </xdr:to>
    <xdr:sp>
      <xdr:nvSpPr>
        <xdr:cNvPr id="31" name="Text Box 12"/>
        <xdr:cNvSpPr txBox="1">
          <a:spLocks noChangeArrowheads="1"/>
        </xdr:cNvSpPr>
      </xdr:nvSpPr>
      <xdr:spPr>
        <a:xfrm>
          <a:off x="0" y="130016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0" y="15059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28575</xdr:colOff>
      <xdr:row>74</xdr:row>
      <xdr:rowOff>0</xdr:rowOff>
    </xdr:to>
    <xdr:sp>
      <xdr:nvSpPr>
        <xdr:cNvPr id="33" name="Text Box 45"/>
        <xdr:cNvSpPr txBox="1">
          <a:spLocks noChangeArrowheads="1"/>
        </xdr:cNvSpPr>
      </xdr:nvSpPr>
      <xdr:spPr>
        <a:xfrm>
          <a:off x="0" y="1219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74</xdr:row>
      <xdr:rowOff>9525</xdr:rowOff>
    </xdr:from>
    <xdr:to>
      <xdr:col>0</xdr:col>
      <xdr:colOff>28575</xdr:colOff>
      <xdr:row>74</xdr:row>
      <xdr:rowOff>9525</xdr:rowOff>
    </xdr:to>
    <xdr:sp>
      <xdr:nvSpPr>
        <xdr:cNvPr id="34" name="Text Box 45"/>
        <xdr:cNvSpPr txBox="1">
          <a:spLocks noChangeArrowheads="1"/>
        </xdr:cNvSpPr>
      </xdr:nvSpPr>
      <xdr:spPr>
        <a:xfrm>
          <a:off x="0" y="12201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74295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74295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74295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74295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74295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74295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57150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57150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57150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" name="Text 39"/>
        <xdr:cNvSpPr txBox="1">
          <a:spLocks noChangeArrowheads="1"/>
        </xdr:cNvSpPr>
      </xdr:nvSpPr>
      <xdr:spPr>
        <a:xfrm>
          <a:off x="571500" y="1080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2" name="Text 117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28575</xdr:colOff>
      <xdr:row>64</xdr:row>
      <xdr:rowOff>0</xdr:rowOff>
    </xdr:to>
    <xdr:sp>
      <xdr:nvSpPr>
        <xdr:cNvPr id="13" name="Text 118"/>
        <xdr:cNvSpPr txBox="1">
          <a:spLocks noChangeArrowheads="1"/>
        </xdr:cNvSpPr>
      </xdr:nvSpPr>
      <xdr:spPr>
        <a:xfrm>
          <a:off x="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4" name="Text 119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5" name="Text 120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6" name="Text 121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7" name="Text 122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8" name="Text 123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0" y="918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20" name="Text 39"/>
        <xdr:cNvSpPr txBox="1">
          <a:spLocks noChangeArrowheads="1"/>
        </xdr:cNvSpPr>
      </xdr:nvSpPr>
      <xdr:spPr>
        <a:xfrm>
          <a:off x="571500" y="1080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1" name="Text 78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2" name="Text 117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28575</xdr:colOff>
      <xdr:row>64</xdr:row>
      <xdr:rowOff>0</xdr:rowOff>
    </xdr:to>
    <xdr:sp>
      <xdr:nvSpPr>
        <xdr:cNvPr id="23" name="Text 118"/>
        <xdr:cNvSpPr txBox="1">
          <a:spLocks noChangeArrowheads="1"/>
        </xdr:cNvSpPr>
      </xdr:nvSpPr>
      <xdr:spPr>
        <a:xfrm>
          <a:off x="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24" name="Text 119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25" name="Text 120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6" name="Text 121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7" name="Text 122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28" name="Text 123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0" y="918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28575</xdr:colOff>
      <xdr:row>56</xdr:row>
      <xdr:rowOff>9525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0" y="919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65</xdr:row>
      <xdr:rowOff>161925</xdr:rowOff>
    </xdr:from>
    <xdr:to>
      <xdr:col>0</xdr:col>
      <xdr:colOff>352425</xdr:colOff>
      <xdr:row>65</xdr:row>
      <xdr:rowOff>161925</xdr:rowOff>
    </xdr:to>
    <xdr:sp>
      <xdr:nvSpPr>
        <xdr:cNvPr id="31" name="Text Box 12"/>
        <xdr:cNvSpPr txBox="1">
          <a:spLocks noChangeArrowheads="1"/>
        </xdr:cNvSpPr>
      </xdr:nvSpPr>
      <xdr:spPr>
        <a:xfrm>
          <a:off x="0" y="10801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32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3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34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35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36" name="Text 119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37" name="Text 120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38" name="Text 121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39" name="Text 122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40" name="Text 123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41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2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43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44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45" name="Text 119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46" name="Text 120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47" name="Text 121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48" name="Text 122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49" name="Text 123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0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1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52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53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54" name="Text 119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55" name="Text 120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56" name="Text 121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57" name="Text 122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58" name="Text 123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59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0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61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62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63" name="Text 119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64" name="Text 120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65" name="Text 121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66" name="Text 122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67" name="Text 123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68" name="Text 39"/>
        <xdr:cNvSpPr txBox="1">
          <a:spLocks noChangeArrowheads="1"/>
        </xdr:cNvSpPr>
      </xdr:nvSpPr>
      <xdr:spPr>
        <a:xfrm>
          <a:off x="571500" y="902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571500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70" name="Text 117"/>
        <xdr:cNvSpPr txBox="1">
          <a:spLocks noChangeArrowheads="1"/>
        </xdr:cNvSpPr>
      </xdr:nvSpPr>
      <xdr:spPr>
        <a:xfrm>
          <a:off x="571500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28575</xdr:colOff>
      <xdr:row>58</xdr:row>
      <xdr:rowOff>0</xdr:rowOff>
    </xdr:to>
    <xdr:sp>
      <xdr:nvSpPr>
        <xdr:cNvPr id="71" name="Text 118"/>
        <xdr:cNvSpPr txBox="1">
          <a:spLocks noChangeArrowheads="1"/>
        </xdr:cNvSpPr>
      </xdr:nvSpPr>
      <xdr:spPr>
        <a:xfrm>
          <a:off x="0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28575</xdr:colOff>
      <xdr:row>70</xdr:row>
      <xdr:rowOff>0</xdr:rowOff>
    </xdr:to>
    <xdr:sp>
      <xdr:nvSpPr>
        <xdr:cNvPr id="72" name="Text 119"/>
        <xdr:cNvSpPr txBox="1">
          <a:spLocks noChangeArrowheads="1"/>
        </xdr:cNvSpPr>
      </xdr:nvSpPr>
      <xdr:spPr>
        <a:xfrm>
          <a:off x="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28575</xdr:colOff>
      <xdr:row>70</xdr:row>
      <xdr:rowOff>0</xdr:rowOff>
    </xdr:to>
    <xdr:sp>
      <xdr:nvSpPr>
        <xdr:cNvPr id="73" name="Text 120"/>
        <xdr:cNvSpPr txBox="1">
          <a:spLocks noChangeArrowheads="1"/>
        </xdr:cNvSpPr>
      </xdr:nvSpPr>
      <xdr:spPr>
        <a:xfrm>
          <a:off x="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74" name="Text 121"/>
        <xdr:cNvSpPr txBox="1">
          <a:spLocks noChangeArrowheads="1"/>
        </xdr:cNvSpPr>
      </xdr:nvSpPr>
      <xdr:spPr>
        <a:xfrm>
          <a:off x="57150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75" name="Text 122"/>
        <xdr:cNvSpPr txBox="1">
          <a:spLocks noChangeArrowheads="1"/>
        </xdr:cNvSpPr>
      </xdr:nvSpPr>
      <xdr:spPr>
        <a:xfrm>
          <a:off x="57150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76" name="Text 123"/>
        <xdr:cNvSpPr txBox="1">
          <a:spLocks noChangeArrowheads="1"/>
        </xdr:cNvSpPr>
      </xdr:nvSpPr>
      <xdr:spPr>
        <a:xfrm>
          <a:off x="57150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28575</xdr:colOff>
      <xdr:row>59</xdr:row>
      <xdr:rowOff>0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0" y="966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78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79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0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81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82" name="Text 119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83" name="Text 120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84" name="Text 121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85" name="Text 122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86" name="Text 123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87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8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89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90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91" name="Text 119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92" name="Text 120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93" name="Text 121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94" name="Text 122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95" name="Text 123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96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7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98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99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100" name="Text 119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28575</xdr:colOff>
      <xdr:row>61</xdr:row>
      <xdr:rowOff>0</xdr:rowOff>
    </xdr:to>
    <xdr:sp>
      <xdr:nvSpPr>
        <xdr:cNvPr id="101" name="Text 120"/>
        <xdr:cNvSpPr txBox="1">
          <a:spLocks noChangeArrowheads="1"/>
        </xdr:cNvSpPr>
      </xdr:nvSpPr>
      <xdr:spPr>
        <a:xfrm>
          <a:off x="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102" name="Text 121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103" name="Text 122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104" name="Text 123"/>
        <xdr:cNvSpPr txBox="1">
          <a:spLocks noChangeArrowheads="1"/>
        </xdr:cNvSpPr>
      </xdr:nvSpPr>
      <xdr:spPr>
        <a:xfrm>
          <a:off x="571500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105" name="Text 39"/>
        <xdr:cNvSpPr txBox="1">
          <a:spLocks noChangeArrowheads="1"/>
        </xdr:cNvSpPr>
      </xdr:nvSpPr>
      <xdr:spPr>
        <a:xfrm>
          <a:off x="571500" y="902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106" name="Text 78"/>
        <xdr:cNvSpPr txBox="1">
          <a:spLocks noChangeArrowheads="1"/>
        </xdr:cNvSpPr>
      </xdr:nvSpPr>
      <xdr:spPr>
        <a:xfrm>
          <a:off x="571500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28575</xdr:colOff>
      <xdr:row>58</xdr:row>
      <xdr:rowOff>0</xdr:rowOff>
    </xdr:to>
    <xdr:sp>
      <xdr:nvSpPr>
        <xdr:cNvPr id="107" name="Text 117"/>
        <xdr:cNvSpPr txBox="1">
          <a:spLocks noChangeArrowheads="1"/>
        </xdr:cNvSpPr>
      </xdr:nvSpPr>
      <xdr:spPr>
        <a:xfrm>
          <a:off x="571500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28575</xdr:colOff>
      <xdr:row>58</xdr:row>
      <xdr:rowOff>0</xdr:rowOff>
    </xdr:to>
    <xdr:sp>
      <xdr:nvSpPr>
        <xdr:cNvPr id="108" name="Text 118"/>
        <xdr:cNvSpPr txBox="1">
          <a:spLocks noChangeArrowheads="1"/>
        </xdr:cNvSpPr>
      </xdr:nvSpPr>
      <xdr:spPr>
        <a:xfrm>
          <a:off x="0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28575</xdr:colOff>
      <xdr:row>70</xdr:row>
      <xdr:rowOff>0</xdr:rowOff>
    </xdr:to>
    <xdr:sp>
      <xdr:nvSpPr>
        <xdr:cNvPr id="109" name="Text 119"/>
        <xdr:cNvSpPr txBox="1">
          <a:spLocks noChangeArrowheads="1"/>
        </xdr:cNvSpPr>
      </xdr:nvSpPr>
      <xdr:spPr>
        <a:xfrm>
          <a:off x="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28575</xdr:colOff>
      <xdr:row>70</xdr:row>
      <xdr:rowOff>0</xdr:rowOff>
    </xdr:to>
    <xdr:sp>
      <xdr:nvSpPr>
        <xdr:cNvPr id="110" name="Text 120"/>
        <xdr:cNvSpPr txBox="1">
          <a:spLocks noChangeArrowheads="1"/>
        </xdr:cNvSpPr>
      </xdr:nvSpPr>
      <xdr:spPr>
        <a:xfrm>
          <a:off x="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11" name="Text 121"/>
        <xdr:cNvSpPr txBox="1">
          <a:spLocks noChangeArrowheads="1"/>
        </xdr:cNvSpPr>
      </xdr:nvSpPr>
      <xdr:spPr>
        <a:xfrm>
          <a:off x="57150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12" name="Text 122"/>
        <xdr:cNvSpPr txBox="1">
          <a:spLocks noChangeArrowheads="1"/>
        </xdr:cNvSpPr>
      </xdr:nvSpPr>
      <xdr:spPr>
        <a:xfrm>
          <a:off x="57150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13" name="Text 123"/>
        <xdr:cNvSpPr txBox="1">
          <a:spLocks noChangeArrowheads="1"/>
        </xdr:cNvSpPr>
      </xdr:nvSpPr>
      <xdr:spPr>
        <a:xfrm>
          <a:off x="571500" y="11525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28575</xdr:colOff>
      <xdr:row>59</xdr:row>
      <xdr:rowOff>0</xdr:rowOff>
    </xdr:to>
    <xdr:sp>
      <xdr:nvSpPr>
        <xdr:cNvPr id="114" name="Text Box 45"/>
        <xdr:cNvSpPr txBox="1">
          <a:spLocks noChangeArrowheads="1"/>
        </xdr:cNvSpPr>
      </xdr:nvSpPr>
      <xdr:spPr>
        <a:xfrm>
          <a:off x="0" y="966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115" name="Text 39"/>
        <xdr:cNvSpPr txBox="1">
          <a:spLocks noChangeArrowheads="1"/>
        </xdr:cNvSpPr>
      </xdr:nvSpPr>
      <xdr:spPr>
        <a:xfrm>
          <a:off x="57150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6" name="Text 78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28575</xdr:colOff>
      <xdr:row>51</xdr:row>
      <xdr:rowOff>0</xdr:rowOff>
    </xdr:to>
    <xdr:sp>
      <xdr:nvSpPr>
        <xdr:cNvPr id="117" name="Text 117"/>
        <xdr:cNvSpPr txBox="1">
          <a:spLocks noChangeArrowheads="1"/>
        </xdr:cNvSpPr>
      </xdr:nvSpPr>
      <xdr:spPr>
        <a:xfrm>
          <a:off x="57150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28575</xdr:colOff>
      <xdr:row>51</xdr:row>
      <xdr:rowOff>0</xdr:rowOff>
    </xdr:to>
    <xdr:sp>
      <xdr:nvSpPr>
        <xdr:cNvPr id="118" name="Text 118"/>
        <xdr:cNvSpPr txBox="1">
          <a:spLocks noChangeArrowheads="1"/>
        </xdr:cNvSpPr>
      </xdr:nvSpPr>
      <xdr:spPr>
        <a:xfrm>
          <a:off x="0" y="835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119" name="Text 119"/>
        <xdr:cNvSpPr txBox="1">
          <a:spLocks noChangeArrowheads="1"/>
        </xdr:cNvSpPr>
      </xdr:nvSpPr>
      <xdr:spPr>
        <a:xfrm>
          <a:off x="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28575</xdr:colOff>
      <xdr:row>53</xdr:row>
      <xdr:rowOff>0</xdr:rowOff>
    </xdr:to>
    <xdr:sp>
      <xdr:nvSpPr>
        <xdr:cNvPr id="120" name="Text 120"/>
        <xdr:cNvSpPr txBox="1">
          <a:spLocks noChangeArrowheads="1"/>
        </xdr:cNvSpPr>
      </xdr:nvSpPr>
      <xdr:spPr>
        <a:xfrm>
          <a:off x="0" y="869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121" name="Text 121"/>
        <xdr:cNvSpPr txBox="1">
          <a:spLocks noChangeArrowheads="1"/>
        </xdr:cNvSpPr>
      </xdr:nvSpPr>
      <xdr:spPr>
        <a:xfrm>
          <a:off x="57150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122" name="Text 122"/>
        <xdr:cNvSpPr txBox="1">
          <a:spLocks noChangeArrowheads="1"/>
        </xdr:cNvSpPr>
      </xdr:nvSpPr>
      <xdr:spPr>
        <a:xfrm>
          <a:off x="57150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123" name="Text 123"/>
        <xdr:cNvSpPr txBox="1">
          <a:spLocks noChangeArrowheads="1"/>
        </xdr:cNvSpPr>
      </xdr:nvSpPr>
      <xdr:spPr>
        <a:xfrm>
          <a:off x="571500" y="9991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24" name="Text 39"/>
        <xdr:cNvSpPr txBox="1">
          <a:spLocks noChangeArrowheads="1"/>
        </xdr:cNvSpPr>
      </xdr:nvSpPr>
      <xdr:spPr>
        <a:xfrm>
          <a:off x="571500" y="1080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25" name="Text 78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26" name="Text 117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28575</xdr:colOff>
      <xdr:row>64</xdr:row>
      <xdr:rowOff>0</xdr:rowOff>
    </xdr:to>
    <xdr:sp>
      <xdr:nvSpPr>
        <xdr:cNvPr id="127" name="Text 118"/>
        <xdr:cNvSpPr txBox="1">
          <a:spLocks noChangeArrowheads="1"/>
        </xdr:cNvSpPr>
      </xdr:nvSpPr>
      <xdr:spPr>
        <a:xfrm>
          <a:off x="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28" name="Text 119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29" name="Text 120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30" name="Text 121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31" name="Text 122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32" name="Text 123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33" name="Text Box 45"/>
        <xdr:cNvSpPr txBox="1">
          <a:spLocks noChangeArrowheads="1"/>
        </xdr:cNvSpPr>
      </xdr:nvSpPr>
      <xdr:spPr>
        <a:xfrm>
          <a:off x="0" y="918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34" name="Text 39"/>
        <xdr:cNvSpPr txBox="1">
          <a:spLocks noChangeArrowheads="1"/>
        </xdr:cNvSpPr>
      </xdr:nvSpPr>
      <xdr:spPr>
        <a:xfrm>
          <a:off x="571500" y="10801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35" name="Text 78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36" name="Text 117"/>
        <xdr:cNvSpPr txBox="1">
          <a:spLocks noChangeArrowheads="1"/>
        </xdr:cNvSpPr>
      </xdr:nvSpPr>
      <xdr:spPr>
        <a:xfrm>
          <a:off x="57150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28575</xdr:colOff>
      <xdr:row>64</xdr:row>
      <xdr:rowOff>0</xdr:rowOff>
    </xdr:to>
    <xdr:sp>
      <xdr:nvSpPr>
        <xdr:cNvPr id="137" name="Text 118"/>
        <xdr:cNvSpPr txBox="1">
          <a:spLocks noChangeArrowheads="1"/>
        </xdr:cNvSpPr>
      </xdr:nvSpPr>
      <xdr:spPr>
        <a:xfrm>
          <a:off x="0" y="10477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38" name="Text 119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39" name="Text 120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40" name="Text 121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41" name="Text 122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42" name="Text 123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28575</xdr:colOff>
      <xdr:row>56</xdr:row>
      <xdr:rowOff>0</xdr:rowOff>
    </xdr:to>
    <xdr:sp>
      <xdr:nvSpPr>
        <xdr:cNvPr id="143" name="Text Box 45"/>
        <xdr:cNvSpPr txBox="1">
          <a:spLocks noChangeArrowheads="1"/>
        </xdr:cNvSpPr>
      </xdr:nvSpPr>
      <xdr:spPr>
        <a:xfrm>
          <a:off x="0" y="918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56</xdr:row>
      <xdr:rowOff>9525</xdr:rowOff>
    </xdr:from>
    <xdr:to>
      <xdr:col>0</xdr:col>
      <xdr:colOff>28575</xdr:colOff>
      <xdr:row>56</xdr:row>
      <xdr:rowOff>9525</xdr:rowOff>
    </xdr:to>
    <xdr:sp>
      <xdr:nvSpPr>
        <xdr:cNvPr id="144" name="Text Box 45"/>
        <xdr:cNvSpPr txBox="1">
          <a:spLocks noChangeArrowheads="1"/>
        </xdr:cNvSpPr>
      </xdr:nvSpPr>
      <xdr:spPr>
        <a:xfrm>
          <a:off x="0" y="9191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65</xdr:row>
      <xdr:rowOff>161925</xdr:rowOff>
    </xdr:from>
    <xdr:to>
      <xdr:col>0</xdr:col>
      <xdr:colOff>352425</xdr:colOff>
      <xdr:row>65</xdr:row>
      <xdr:rowOff>161925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0" y="108013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46" name="Text 39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47" name="Text 78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48" name="Text 117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49" name="Text 118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50" name="Text 119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</xdr:colOff>
      <xdr:row>69</xdr:row>
      <xdr:rowOff>0</xdr:rowOff>
    </xdr:to>
    <xdr:sp>
      <xdr:nvSpPr>
        <xdr:cNvPr id="151" name="Text 120"/>
        <xdr:cNvSpPr txBox="1">
          <a:spLocks noChangeArrowheads="1"/>
        </xdr:cNvSpPr>
      </xdr:nvSpPr>
      <xdr:spPr>
        <a:xfrm>
          <a:off x="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52" name="Text 121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53" name="Text 122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54" name="Text 123"/>
        <xdr:cNvSpPr txBox="1">
          <a:spLocks noChangeArrowheads="1"/>
        </xdr:cNvSpPr>
      </xdr:nvSpPr>
      <xdr:spPr>
        <a:xfrm>
          <a:off x="571500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55" name="Text 39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56" name="Text 78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57" name="Text 117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58" name="Text 118"/>
        <xdr:cNvSpPr txBox="1">
          <a:spLocks noChangeArrowheads="1"/>
        </xdr:cNvSpPr>
      </xdr:nvSpPr>
      <xdr:spPr>
        <a:xfrm>
          <a:off x="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59" name="Text 119"/>
        <xdr:cNvSpPr txBox="1">
          <a:spLocks noChangeArrowheads="1"/>
        </xdr:cNvSpPr>
      </xdr:nvSpPr>
      <xdr:spPr>
        <a:xfrm>
          <a:off x="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60" name="Text 120"/>
        <xdr:cNvSpPr txBox="1">
          <a:spLocks noChangeArrowheads="1"/>
        </xdr:cNvSpPr>
      </xdr:nvSpPr>
      <xdr:spPr>
        <a:xfrm>
          <a:off x="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1" name="Text 121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2" name="Text 122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3" name="Text 123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28575</xdr:colOff>
      <xdr:row>76</xdr:row>
      <xdr:rowOff>0</xdr:rowOff>
    </xdr:to>
    <xdr:sp>
      <xdr:nvSpPr>
        <xdr:cNvPr id="164" name="Text Box 45"/>
        <xdr:cNvSpPr txBox="1">
          <a:spLocks noChangeArrowheads="1"/>
        </xdr:cNvSpPr>
      </xdr:nvSpPr>
      <xdr:spPr>
        <a:xfrm>
          <a:off x="0" y="1250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5" name="Text 39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6" name="Text 78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67" name="Text 117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68" name="Text 118"/>
        <xdr:cNvSpPr txBox="1">
          <a:spLocks noChangeArrowheads="1"/>
        </xdr:cNvSpPr>
      </xdr:nvSpPr>
      <xdr:spPr>
        <a:xfrm>
          <a:off x="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69" name="Text 119"/>
        <xdr:cNvSpPr txBox="1">
          <a:spLocks noChangeArrowheads="1"/>
        </xdr:cNvSpPr>
      </xdr:nvSpPr>
      <xdr:spPr>
        <a:xfrm>
          <a:off x="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28575</xdr:colOff>
      <xdr:row>79</xdr:row>
      <xdr:rowOff>0</xdr:rowOff>
    </xdr:to>
    <xdr:sp>
      <xdr:nvSpPr>
        <xdr:cNvPr id="170" name="Text 120"/>
        <xdr:cNvSpPr txBox="1">
          <a:spLocks noChangeArrowheads="1"/>
        </xdr:cNvSpPr>
      </xdr:nvSpPr>
      <xdr:spPr>
        <a:xfrm>
          <a:off x="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71" name="Text 121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72" name="Text 122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173" name="Text 123"/>
        <xdr:cNvSpPr txBox="1">
          <a:spLocks noChangeArrowheads="1"/>
        </xdr:cNvSpPr>
      </xdr:nvSpPr>
      <xdr:spPr>
        <a:xfrm>
          <a:off x="571500" y="1299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28575</xdr:colOff>
      <xdr:row>76</xdr:row>
      <xdr:rowOff>0</xdr:rowOff>
    </xdr:to>
    <xdr:sp>
      <xdr:nvSpPr>
        <xdr:cNvPr id="174" name="Text Box 45"/>
        <xdr:cNvSpPr txBox="1">
          <a:spLocks noChangeArrowheads="1"/>
        </xdr:cNvSpPr>
      </xdr:nvSpPr>
      <xdr:spPr>
        <a:xfrm>
          <a:off x="0" y="12506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76</xdr:row>
      <xdr:rowOff>9525</xdr:rowOff>
    </xdr:from>
    <xdr:to>
      <xdr:col>0</xdr:col>
      <xdr:colOff>28575</xdr:colOff>
      <xdr:row>76</xdr:row>
      <xdr:rowOff>9525</xdr:rowOff>
    </xdr:to>
    <xdr:sp>
      <xdr:nvSpPr>
        <xdr:cNvPr id="175" name="Text Box 45"/>
        <xdr:cNvSpPr txBox="1">
          <a:spLocks noChangeArrowheads="1"/>
        </xdr:cNvSpPr>
      </xdr:nvSpPr>
      <xdr:spPr>
        <a:xfrm>
          <a:off x="0" y="1251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352425</xdr:colOff>
      <xdr:row>79</xdr:row>
      <xdr:rowOff>0</xdr:rowOff>
    </xdr:to>
    <xdr:sp>
      <xdr:nvSpPr>
        <xdr:cNvPr id="176" name="Text Box 12"/>
        <xdr:cNvSpPr txBox="1">
          <a:spLocks noChangeArrowheads="1"/>
        </xdr:cNvSpPr>
      </xdr:nvSpPr>
      <xdr:spPr>
        <a:xfrm>
          <a:off x="0" y="12992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28575</xdr:colOff>
      <xdr:row>91</xdr:row>
      <xdr:rowOff>0</xdr:rowOff>
    </xdr:to>
    <xdr:sp>
      <xdr:nvSpPr>
        <xdr:cNvPr id="177" name="Text Box 45"/>
        <xdr:cNvSpPr txBox="1">
          <a:spLocks noChangeArrowheads="1"/>
        </xdr:cNvSpPr>
      </xdr:nvSpPr>
      <xdr:spPr>
        <a:xfrm>
          <a:off x="0" y="15049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28575</xdr:colOff>
      <xdr:row>77</xdr:row>
      <xdr:rowOff>0</xdr:rowOff>
    </xdr:to>
    <xdr:sp>
      <xdr:nvSpPr>
        <xdr:cNvPr id="178" name="Text Box 45"/>
        <xdr:cNvSpPr txBox="1">
          <a:spLocks noChangeArrowheads="1"/>
        </xdr:cNvSpPr>
      </xdr:nvSpPr>
      <xdr:spPr>
        <a:xfrm>
          <a:off x="0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77</xdr:row>
      <xdr:rowOff>9525</xdr:rowOff>
    </xdr:from>
    <xdr:to>
      <xdr:col>0</xdr:col>
      <xdr:colOff>28575</xdr:colOff>
      <xdr:row>77</xdr:row>
      <xdr:rowOff>9525</xdr:rowOff>
    </xdr:to>
    <xdr:sp>
      <xdr:nvSpPr>
        <xdr:cNvPr id="179" name="Text Box 45"/>
        <xdr:cNvSpPr txBox="1">
          <a:spLocks noChangeArrowheads="1"/>
        </xdr:cNvSpPr>
      </xdr:nvSpPr>
      <xdr:spPr>
        <a:xfrm>
          <a:off x="0" y="12677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1" name="Text 39"/>
        <xdr:cNvSpPr txBox="1">
          <a:spLocks noChangeArrowheads="1"/>
        </xdr:cNvSpPr>
      </xdr:nvSpPr>
      <xdr:spPr>
        <a:xfrm>
          <a:off x="60960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2" name="Text 78"/>
        <xdr:cNvSpPr txBox="1">
          <a:spLocks noChangeArrowheads="1"/>
        </xdr:cNvSpPr>
      </xdr:nvSpPr>
      <xdr:spPr>
        <a:xfrm>
          <a:off x="60960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60960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sp>
      <xdr:nvSpPr>
        <xdr:cNvPr id="4" name="Text 118"/>
        <xdr:cNvSpPr txBox="1">
          <a:spLocks noChangeArrowheads="1"/>
        </xdr:cNvSpPr>
      </xdr:nvSpPr>
      <xdr:spPr>
        <a:xfrm>
          <a:off x="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sp>
      <xdr:nvSpPr>
        <xdr:cNvPr id="5" name="Text 119"/>
        <xdr:cNvSpPr txBox="1">
          <a:spLocks noChangeArrowheads="1"/>
        </xdr:cNvSpPr>
      </xdr:nvSpPr>
      <xdr:spPr>
        <a:xfrm>
          <a:off x="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sp>
      <xdr:nvSpPr>
        <xdr:cNvPr id="6" name="Text 120"/>
        <xdr:cNvSpPr txBox="1">
          <a:spLocks noChangeArrowheads="1"/>
        </xdr:cNvSpPr>
      </xdr:nvSpPr>
      <xdr:spPr>
        <a:xfrm>
          <a:off x="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7" name="Text 121"/>
        <xdr:cNvSpPr txBox="1">
          <a:spLocks noChangeArrowheads="1"/>
        </xdr:cNvSpPr>
      </xdr:nvSpPr>
      <xdr:spPr>
        <a:xfrm>
          <a:off x="60960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8" name="Text 122"/>
        <xdr:cNvSpPr txBox="1">
          <a:spLocks noChangeArrowheads="1"/>
        </xdr:cNvSpPr>
      </xdr:nvSpPr>
      <xdr:spPr>
        <a:xfrm>
          <a:off x="60960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28575</xdr:colOff>
      <xdr:row>57</xdr:row>
      <xdr:rowOff>0</xdr:rowOff>
    </xdr:to>
    <xdr:sp>
      <xdr:nvSpPr>
        <xdr:cNvPr id="9" name="Text 123"/>
        <xdr:cNvSpPr txBox="1">
          <a:spLocks noChangeArrowheads="1"/>
        </xdr:cNvSpPr>
      </xdr:nvSpPr>
      <xdr:spPr>
        <a:xfrm>
          <a:off x="609600" y="8753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4.00390625" style="0" customWidth="1"/>
    <col min="4" max="4" width="34.28125" style="0" customWidth="1"/>
    <col min="5" max="5" width="8.8515625" style="0" customWidth="1"/>
    <col min="6" max="6" width="8.140625" style="0" customWidth="1"/>
    <col min="7" max="7" width="7.00390625" style="0" customWidth="1"/>
    <col min="8" max="8" width="5.28125" style="0" customWidth="1"/>
    <col min="9" max="9" width="7.7109375" style="0" customWidth="1"/>
    <col min="10" max="10" width="4.421875" style="0" customWidth="1"/>
    <col min="11" max="11" width="4.8515625" style="0" customWidth="1"/>
    <col min="12" max="12" width="7.8515625" style="0" customWidth="1"/>
    <col min="13" max="13" width="4.57421875" style="0" customWidth="1"/>
    <col min="14" max="14" width="4.421875" style="0" customWidth="1"/>
  </cols>
  <sheetData>
    <row r="1" spans="1:14" ht="15">
      <c r="A1" s="1"/>
      <c r="B1" s="1"/>
      <c r="C1" s="1"/>
      <c r="D1" s="2" t="s">
        <v>0</v>
      </c>
      <c r="E1" s="1"/>
      <c r="F1" s="1"/>
      <c r="G1" s="3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 t="s">
        <v>180</v>
      </c>
      <c r="E2" s="1"/>
      <c r="F2" s="1"/>
      <c r="G2" s="4"/>
      <c r="H2" s="1"/>
      <c r="I2" s="1"/>
      <c r="J2" s="1"/>
      <c r="K2" s="1"/>
      <c r="L2" s="1"/>
      <c r="M2" s="1"/>
      <c r="N2" s="1"/>
    </row>
    <row r="3" spans="1:14" ht="14.25">
      <c r="A3" s="5" t="s">
        <v>1</v>
      </c>
      <c r="B3" s="6"/>
      <c r="C3" s="6"/>
      <c r="D3" s="6"/>
      <c r="E3" s="6"/>
      <c r="F3" s="7"/>
      <c r="G3" s="7" t="s">
        <v>2</v>
      </c>
      <c r="H3" s="8">
        <v>0.4861111111111111</v>
      </c>
      <c r="I3" s="9"/>
      <c r="J3" s="10"/>
      <c r="K3" s="6"/>
      <c r="L3" s="10"/>
      <c r="M3" s="10"/>
      <c r="N3" s="6"/>
    </row>
    <row r="4" spans="1:14" ht="12.75">
      <c r="A4" s="11" t="s">
        <v>3</v>
      </c>
      <c r="B4" s="77" t="s">
        <v>4</v>
      </c>
      <c r="C4" s="79" t="s">
        <v>175</v>
      </c>
      <c r="D4" s="79" t="s">
        <v>176</v>
      </c>
      <c r="E4" s="12" t="s">
        <v>177</v>
      </c>
      <c r="F4" s="13" t="s">
        <v>5</v>
      </c>
      <c r="G4" s="14" t="s">
        <v>5</v>
      </c>
      <c r="H4" s="75" t="s">
        <v>6</v>
      </c>
      <c r="I4" s="15" t="s">
        <v>178</v>
      </c>
      <c r="J4" s="16"/>
      <c r="K4" s="17"/>
      <c r="L4" s="15" t="s">
        <v>7</v>
      </c>
      <c r="M4" s="16"/>
      <c r="N4" s="17"/>
    </row>
    <row r="5" spans="1:14" ht="12.75">
      <c r="A5" s="18" t="s">
        <v>8</v>
      </c>
      <c r="B5" s="78"/>
      <c r="C5" s="80"/>
      <c r="D5" s="80"/>
      <c r="E5" s="19" t="s">
        <v>9</v>
      </c>
      <c r="F5" s="19" t="s">
        <v>10</v>
      </c>
      <c r="G5" s="20" t="s">
        <v>10</v>
      </c>
      <c r="H5" s="76"/>
      <c r="I5" s="21" t="s">
        <v>11</v>
      </c>
      <c r="J5" s="21" t="s">
        <v>179</v>
      </c>
      <c r="K5" s="22" t="s">
        <v>12</v>
      </c>
      <c r="L5" s="21" t="s">
        <v>11</v>
      </c>
      <c r="M5" s="21" t="s">
        <v>179</v>
      </c>
      <c r="N5" s="22" t="s">
        <v>12</v>
      </c>
    </row>
    <row r="6" spans="1:14" ht="12.75">
      <c r="A6" s="18">
        <v>2055</v>
      </c>
      <c r="B6" s="66" t="s">
        <v>20</v>
      </c>
      <c r="C6" s="64" t="s">
        <v>21</v>
      </c>
      <c r="D6" s="64" t="s">
        <v>22</v>
      </c>
      <c r="E6" s="23">
        <v>0.5178356481481482</v>
      </c>
      <c r="F6" s="24">
        <f aca="true" t="shared" si="0" ref="F6:F24">IF(E6&gt;H$3,E6-H$3,E6+24-H$3)</f>
        <v>0.03172453703703709</v>
      </c>
      <c r="G6" s="25">
        <f aca="true" t="shared" si="1" ref="G6:G24">HOUR(F6)*60*60+MINUTE(F6)*60+SECOND(F6)</f>
        <v>2741</v>
      </c>
      <c r="H6" s="65">
        <v>1.392</v>
      </c>
      <c r="I6" s="25">
        <f aca="true" t="shared" si="2" ref="I6:I24">G6*H6</f>
        <v>3815.4719999999998</v>
      </c>
      <c r="J6" s="26">
        <f aca="true" t="shared" si="3" ref="J6:K9">RANK(I6,I$6:I$28,1)</f>
        <v>1</v>
      </c>
      <c r="K6" s="26">
        <f t="shared" si="3"/>
        <v>1</v>
      </c>
      <c r="L6" s="25">
        <f aca="true" t="shared" si="4" ref="L6:L22">G6*H6</f>
        <v>3815.4719999999998</v>
      </c>
      <c r="M6" s="26">
        <f aca="true" t="shared" si="5" ref="M6:N9">RANK(L6,L$6:L$28,1)</f>
        <v>1</v>
      </c>
      <c r="N6" s="26">
        <f t="shared" si="5"/>
        <v>1</v>
      </c>
    </row>
    <row r="7" spans="1:14" ht="12.75">
      <c r="A7" s="18">
        <v>4008</v>
      </c>
      <c r="B7" s="66" t="s">
        <v>197</v>
      </c>
      <c r="C7" s="64" t="s">
        <v>27</v>
      </c>
      <c r="D7" s="64" t="s">
        <v>58</v>
      </c>
      <c r="E7" s="23">
        <v>0.5264814814814814</v>
      </c>
      <c r="F7" s="24">
        <f t="shared" si="0"/>
        <v>0.040370370370370334</v>
      </c>
      <c r="G7" s="25">
        <f t="shared" si="1"/>
        <v>3488</v>
      </c>
      <c r="H7" s="65">
        <v>1.165</v>
      </c>
      <c r="I7" s="25">
        <f t="shared" si="2"/>
        <v>4063.52</v>
      </c>
      <c r="J7" s="26">
        <f t="shared" si="3"/>
        <v>2</v>
      </c>
      <c r="K7" s="26">
        <f t="shared" si="3"/>
        <v>2</v>
      </c>
      <c r="L7" s="25">
        <f t="shared" si="4"/>
        <v>4063.52</v>
      </c>
      <c r="M7" s="26">
        <f t="shared" si="5"/>
        <v>2</v>
      </c>
      <c r="N7" s="26">
        <f t="shared" si="5"/>
        <v>2</v>
      </c>
    </row>
    <row r="8" spans="1:14" ht="12.75">
      <c r="A8" s="18">
        <v>1245</v>
      </c>
      <c r="B8" s="66" t="s">
        <v>59</v>
      </c>
      <c r="C8" s="64" t="s">
        <v>60</v>
      </c>
      <c r="D8" s="64" t="s">
        <v>61</v>
      </c>
      <c r="E8" s="23">
        <v>0.5298958333333333</v>
      </c>
      <c r="F8" s="24">
        <f t="shared" si="0"/>
        <v>0.04378472222222224</v>
      </c>
      <c r="G8" s="25">
        <f t="shared" si="1"/>
        <v>3783</v>
      </c>
      <c r="H8" s="65">
        <v>1.137</v>
      </c>
      <c r="I8" s="25">
        <f t="shared" si="2"/>
        <v>4301.271</v>
      </c>
      <c r="J8" s="26">
        <f t="shared" si="3"/>
        <v>3</v>
      </c>
      <c r="K8" s="26">
        <f t="shared" si="3"/>
        <v>3</v>
      </c>
      <c r="L8" s="25">
        <f t="shared" si="4"/>
        <v>4301.271</v>
      </c>
      <c r="M8" s="26">
        <f t="shared" si="5"/>
        <v>3</v>
      </c>
      <c r="N8" s="26">
        <f t="shared" si="5"/>
        <v>3</v>
      </c>
    </row>
    <row r="9" spans="1:14" ht="12.75">
      <c r="A9" s="18">
        <v>518</v>
      </c>
      <c r="B9" s="66" t="s">
        <v>82</v>
      </c>
      <c r="C9" s="64" t="s">
        <v>18</v>
      </c>
      <c r="D9" s="64" t="s">
        <v>19</v>
      </c>
      <c r="E9" s="23">
        <v>0.5329050925925926</v>
      </c>
      <c r="F9" s="24">
        <f t="shared" si="0"/>
        <v>0.04679398148148145</v>
      </c>
      <c r="G9" s="25">
        <f t="shared" si="1"/>
        <v>4043</v>
      </c>
      <c r="H9" s="65">
        <v>1.073</v>
      </c>
      <c r="I9" s="25">
        <f t="shared" si="2"/>
        <v>4338.139</v>
      </c>
      <c r="J9" s="26">
        <f t="shared" si="3"/>
        <v>4</v>
      </c>
      <c r="K9" s="26">
        <f t="shared" si="3"/>
        <v>4</v>
      </c>
      <c r="L9" s="25">
        <f t="shared" si="4"/>
        <v>4338.139</v>
      </c>
      <c r="M9" s="26">
        <f t="shared" si="5"/>
        <v>4</v>
      </c>
      <c r="N9" s="26">
        <f t="shared" si="5"/>
        <v>4</v>
      </c>
    </row>
    <row r="10" spans="1:14" ht="12.75">
      <c r="A10" s="18">
        <v>3131</v>
      </c>
      <c r="B10" s="66" t="s">
        <v>73</v>
      </c>
      <c r="C10" s="64" t="s">
        <v>15</v>
      </c>
      <c r="D10" s="64" t="s">
        <v>16</v>
      </c>
      <c r="E10" s="23">
        <v>0.5328240740740741</v>
      </c>
      <c r="F10" s="24">
        <f t="shared" si="0"/>
        <v>0.046712962962962956</v>
      </c>
      <c r="G10" s="25">
        <f t="shared" si="1"/>
        <v>4036</v>
      </c>
      <c r="H10" s="65">
        <v>1.081</v>
      </c>
      <c r="I10" s="25">
        <f t="shared" si="2"/>
        <v>4362.916</v>
      </c>
      <c r="J10" s="26">
        <f>RANK(I10,I$6:I$28,1)</f>
        <v>5</v>
      </c>
      <c r="K10" s="26">
        <v>5.5</v>
      </c>
      <c r="L10" s="25">
        <f t="shared" si="4"/>
        <v>4362.916</v>
      </c>
      <c r="M10" s="26">
        <f>RANK(L10,L$6:L$28,1)</f>
        <v>5</v>
      </c>
      <c r="N10" s="26">
        <v>5.5</v>
      </c>
    </row>
    <row r="11" spans="1:14" ht="12.75">
      <c r="A11" s="18">
        <v>7400</v>
      </c>
      <c r="B11" s="66" t="s">
        <v>53</v>
      </c>
      <c r="C11" s="64" t="s">
        <v>27</v>
      </c>
      <c r="D11" s="64" t="s">
        <v>54</v>
      </c>
      <c r="E11" s="23">
        <v>0.5293865740740741</v>
      </c>
      <c r="F11" s="24">
        <f t="shared" si="0"/>
        <v>0.043275462962962974</v>
      </c>
      <c r="G11" s="25">
        <f t="shared" si="1"/>
        <v>3739</v>
      </c>
      <c r="H11" s="65">
        <v>1.167</v>
      </c>
      <c r="I11" s="25">
        <f t="shared" si="2"/>
        <v>4363.4130000000005</v>
      </c>
      <c r="J11" s="26">
        <v>5</v>
      </c>
      <c r="K11" s="26">
        <v>5.5</v>
      </c>
      <c r="L11" s="25">
        <f t="shared" si="4"/>
        <v>4363.4130000000005</v>
      </c>
      <c r="M11" s="26">
        <v>5</v>
      </c>
      <c r="N11" s="26">
        <v>5.5</v>
      </c>
    </row>
    <row r="12" spans="1:14" ht="12.75">
      <c r="A12" s="18">
        <v>364</v>
      </c>
      <c r="B12" s="66" t="s">
        <v>65</v>
      </c>
      <c r="C12" s="64" t="s">
        <v>17</v>
      </c>
      <c r="D12" s="64" t="s">
        <v>66</v>
      </c>
      <c r="E12" s="23">
        <v>0.5334259259259259</v>
      </c>
      <c r="F12" s="24">
        <f t="shared" si="0"/>
        <v>0.047314814814814754</v>
      </c>
      <c r="G12" s="25">
        <f t="shared" si="1"/>
        <v>4088</v>
      </c>
      <c r="H12" s="65">
        <v>1.11</v>
      </c>
      <c r="I12" s="25">
        <f t="shared" si="2"/>
        <v>4537.68</v>
      </c>
      <c r="J12" s="26">
        <f aca="true" t="shared" si="6" ref="J12:K24">RANK(I12,I$6:I$28,1)</f>
        <v>8</v>
      </c>
      <c r="K12" s="26">
        <f t="shared" si="6"/>
        <v>8</v>
      </c>
      <c r="L12" s="25">
        <f t="shared" si="4"/>
        <v>4537.68</v>
      </c>
      <c r="M12" s="26">
        <f aca="true" t="shared" si="7" ref="M12:N22">RANK(L12,L$6:L$28,1)</f>
        <v>7</v>
      </c>
      <c r="N12" s="26">
        <f t="shared" si="7"/>
        <v>7</v>
      </c>
    </row>
    <row r="13" spans="1:14" ht="12.75">
      <c r="A13" s="18">
        <v>480</v>
      </c>
      <c r="B13" s="66" t="s">
        <v>55</v>
      </c>
      <c r="C13" s="64" t="s">
        <v>27</v>
      </c>
      <c r="D13" s="64" t="s">
        <v>56</v>
      </c>
      <c r="E13" s="23">
        <v>0.531400462962963</v>
      </c>
      <c r="F13" s="24">
        <f t="shared" si="0"/>
        <v>0.045289351851851845</v>
      </c>
      <c r="G13" s="25">
        <f t="shared" si="1"/>
        <v>3913</v>
      </c>
      <c r="H13" s="65">
        <v>1.166</v>
      </c>
      <c r="I13" s="25">
        <f t="shared" si="2"/>
        <v>4562.558</v>
      </c>
      <c r="J13" s="26">
        <f t="shared" si="6"/>
        <v>9</v>
      </c>
      <c r="K13" s="26">
        <f t="shared" si="6"/>
        <v>9</v>
      </c>
      <c r="L13" s="25">
        <f t="shared" si="4"/>
        <v>4562.558</v>
      </c>
      <c r="M13" s="26">
        <f t="shared" si="7"/>
        <v>8</v>
      </c>
      <c r="N13" s="26">
        <f t="shared" si="7"/>
        <v>8</v>
      </c>
    </row>
    <row r="14" spans="1:14" ht="12.75">
      <c r="A14" s="18">
        <v>441</v>
      </c>
      <c r="B14" s="66" t="s">
        <v>67</v>
      </c>
      <c r="C14" s="64" t="s">
        <v>23</v>
      </c>
      <c r="D14" s="64" t="s">
        <v>68</v>
      </c>
      <c r="E14" s="23">
        <v>0.5343402777777778</v>
      </c>
      <c r="F14" s="24">
        <f t="shared" si="0"/>
        <v>0.04822916666666671</v>
      </c>
      <c r="G14" s="25">
        <f t="shared" si="1"/>
        <v>4167</v>
      </c>
      <c r="H14" s="65">
        <v>1.101</v>
      </c>
      <c r="I14" s="25">
        <f t="shared" si="2"/>
        <v>4587.867</v>
      </c>
      <c r="J14" s="26">
        <f t="shared" si="6"/>
        <v>10</v>
      </c>
      <c r="K14" s="26">
        <f t="shared" si="6"/>
        <v>10</v>
      </c>
      <c r="L14" s="25">
        <f t="shared" si="4"/>
        <v>4587.867</v>
      </c>
      <c r="M14" s="26">
        <f t="shared" si="7"/>
        <v>9</v>
      </c>
      <c r="N14" s="26">
        <f t="shared" si="7"/>
        <v>9</v>
      </c>
    </row>
    <row r="15" spans="1:14" ht="12.75">
      <c r="A15" s="18">
        <v>2626</v>
      </c>
      <c r="B15" s="66" t="s">
        <v>31</v>
      </c>
      <c r="C15" s="64" t="s">
        <v>32</v>
      </c>
      <c r="D15" s="64" t="s">
        <v>84</v>
      </c>
      <c r="E15" s="23">
        <v>0.5367824074074073</v>
      </c>
      <c r="F15" s="24">
        <f t="shared" si="0"/>
        <v>0.05067129629629624</v>
      </c>
      <c r="G15" s="25">
        <f t="shared" si="1"/>
        <v>4378</v>
      </c>
      <c r="H15" s="65">
        <v>1.071</v>
      </c>
      <c r="I15" s="25">
        <f t="shared" si="2"/>
        <v>4688.838</v>
      </c>
      <c r="J15" s="26">
        <f t="shared" si="6"/>
        <v>12</v>
      </c>
      <c r="K15" s="26">
        <f t="shared" si="6"/>
        <v>12</v>
      </c>
      <c r="L15" s="25">
        <f t="shared" si="4"/>
        <v>4688.838</v>
      </c>
      <c r="M15" s="26">
        <f t="shared" si="7"/>
        <v>10</v>
      </c>
      <c r="N15" s="26">
        <f t="shared" si="7"/>
        <v>10</v>
      </c>
    </row>
    <row r="16" spans="1:14" ht="12.75">
      <c r="A16" s="18">
        <v>1807</v>
      </c>
      <c r="B16" s="66" t="s">
        <v>24</v>
      </c>
      <c r="C16" s="64" t="s">
        <v>25</v>
      </c>
      <c r="D16" s="64" t="s">
        <v>62</v>
      </c>
      <c r="E16" s="23">
        <v>0.534212962962963</v>
      </c>
      <c r="F16" s="24">
        <f t="shared" si="0"/>
        <v>0.04810185185185184</v>
      </c>
      <c r="G16" s="25">
        <f t="shared" si="1"/>
        <v>4156</v>
      </c>
      <c r="H16" s="65">
        <v>1.132</v>
      </c>
      <c r="I16" s="25">
        <f t="shared" si="2"/>
        <v>4704.592</v>
      </c>
      <c r="J16" s="26">
        <f t="shared" si="6"/>
        <v>13</v>
      </c>
      <c r="K16" s="26">
        <f t="shared" si="6"/>
        <v>13</v>
      </c>
      <c r="L16" s="25">
        <f t="shared" si="4"/>
        <v>4704.592</v>
      </c>
      <c r="M16" s="26">
        <f t="shared" si="7"/>
        <v>11</v>
      </c>
      <c r="N16" s="26">
        <f t="shared" si="7"/>
        <v>11</v>
      </c>
    </row>
    <row r="17" spans="1:14" ht="12.75">
      <c r="A17" s="18">
        <v>3511</v>
      </c>
      <c r="B17" s="66" t="s">
        <v>196</v>
      </c>
      <c r="C17" s="64" t="s">
        <v>15</v>
      </c>
      <c r="D17" s="64" t="s">
        <v>83</v>
      </c>
      <c r="E17" s="23">
        <v>0.5378472222222223</v>
      </c>
      <c r="F17" s="24">
        <f t="shared" si="0"/>
        <v>0.05173611111111115</v>
      </c>
      <c r="G17" s="25">
        <f t="shared" si="1"/>
        <v>4470</v>
      </c>
      <c r="H17" s="65">
        <v>1.072</v>
      </c>
      <c r="I17" s="25">
        <f t="shared" si="2"/>
        <v>4791.84</v>
      </c>
      <c r="J17" s="26">
        <f t="shared" si="6"/>
        <v>14</v>
      </c>
      <c r="K17" s="26">
        <f t="shared" si="6"/>
        <v>14</v>
      </c>
      <c r="L17" s="25">
        <f t="shared" si="4"/>
        <v>4791.84</v>
      </c>
      <c r="M17" s="26">
        <f t="shared" si="7"/>
        <v>12</v>
      </c>
      <c r="N17" s="26">
        <f t="shared" si="7"/>
        <v>12</v>
      </c>
    </row>
    <row r="18" spans="1:14" ht="12.75">
      <c r="A18" s="18">
        <v>907</v>
      </c>
      <c r="B18" s="66" t="s">
        <v>71</v>
      </c>
      <c r="C18" s="64" t="s">
        <v>15</v>
      </c>
      <c r="D18" s="64" t="s">
        <v>72</v>
      </c>
      <c r="E18" s="23">
        <v>0.5378935185185185</v>
      </c>
      <c r="F18" s="24">
        <f t="shared" si="0"/>
        <v>0.051782407407407416</v>
      </c>
      <c r="G18" s="25">
        <f t="shared" si="1"/>
        <v>4474</v>
      </c>
      <c r="H18" s="65">
        <v>1.082</v>
      </c>
      <c r="I18" s="25">
        <f t="shared" si="2"/>
        <v>4840.868</v>
      </c>
      <c r="J18" s="26">
        <f t="shared" si="6"/>
        <v>15</v>
      </c>
      <c r="K18" s="26">
        <f t="shared" si="6"/>
        <v>15</v>
      </c>
      <c r="L18" s="25">
        <f t="shared" si="4"/>
        <v>4840.868</v>
      </c>
      <c r="M18" s="26">
        <f t="shared" si="7"/>
        <v>13</v>
      </c>
      <c r="N18" s="26">
        <f t="shared" si="7"/>
        <v>13</v>
      </c>
    </row>
    <row r="19" spans="1:14" ht="12.75">
      <c r="A19" s="18" t="s">
        <v>50</v>
      </c>
      <c r="B19" s="66" t="s">
        <v>51</v>
      </c>
      <c r="C19" s="64" t="s">
        <v>27</v>
      </c>
      <c r="D19" s="64" t="s">
        <v>52</v>
      </c>
      <c r="E19" s="23">
        <v>0.5341435185185185</v>
      </c>
      <c r="F19" s="24">
        <f t="shared" si="0"/>
        <v>0.048032407407407385</v>
      </c>
      <c r="G19" s="25">
        <f t="shared" si="1"/>
        <v>4150</v>
      </c>
      <c r="H19" s="65">
        <v>1.169</v>
      </c>
      <c r="I19" s="25">
        <f t="shared" si="2"/>
        <v>4851.35</v>
      </c>
      <c r="J19" s="26">
        <f t="shared" si="6"/>
        <v>16</v>
      </c>
      <c r="K19" s="26">
        <f t="shared" si="6"/>
        <v>16</v>
      </c>
      <c r="L19" s="25">
        <f t="shared" si="4"/>
        <v>4851.35</v>
      </c>
      <c r="M19" s="26">
        <f t="shared" si="7"/>
        <v>14</v>
      </c>
      <c r="N19" s="26">
        <f t="shared" si="7"/>
        <v>14</v>
      </c>
    </row>
    <row r="20" spans="1:14" ht="12.75">
      <c r="A20" s="18">
        <v>2111</v>
      </c>
      <c r="B20" s="66" t="s">
        <v>76</v>
      </c>
      <c r="C20" s="64" t="s">
        <v>15</v>
      </c>
      <c r="D20" s="64" t="s">
        <v>77</v>
      </c>
      <c r="E20" s="23">
        <v>0.5401388888888888</v>
      </c>
      <c r="F20" s="24">
        <f t="shared" si="0"/>
        <v>0.05402777777777773</v>
      </c>
      <c r="G20" s="25">
        <f t="shared" si="1"/>
        <v>4668</v>
      </c>
      <c r="H20" s="65">
        <v>1.076</v>
      </c>
      <c r="I20" s="25">
        <f t="shared" si="2"/>
        <v>5022.768</v>
      </c>
      <c r="J20" s="26">
        <f t="shared" si="6"/>
        <v>17</v>
      </c>
      <c r="K20" s="26">
        <f t="shared" si="6"/>
        <v>17</v>
      </c>
      <c r="L20" s="25">
        <f t="shared" si="4"/>
        <v>5022.768</v>
      </c>
      <c r="M20" s="26">
        <f t="shared" si="7"/>
        <v>15</v>
      </c>
      <c r="N20" s="26">
        <f t="shared" si="7"/>
        <v>15</v>
      </c>
    </row>
    <row r="21" spans="1:14" ht="12.75">
      <c r="A21" s="18">
        <v>711</v>
      </c>
      <c r="B21" s="66" t="s">
        <v>80</v>
      </c>
      <c r="C21" s="64" t="s">
        <v>29</v>
      </c>
      <c r="D21" s="64" t="s">
        <v>81</v>
      </c>
      <c r="E21" s="23">
        <v>0.5405092592592592</v>
      </c>
      <c r="F21" s="24">
        <f t="shared" si="0"/>
        <v>0.054398148148148084</v>
      </c>
      <c r="G21" s="25">
        <f t="shared" si="1"/>
        <v>4700</v>
      </c>
      <c r="H21" s="65">
        <v>1.073</v>
      </c>
      <c r="I21" s="25">
        <f t="shared" si="2"/>
        <v>5043.099999999999</v>
      </c>
      <c r="J21" s="26">
        <f t="shared" si="6"/>
        <v>18</v>
      </c>
      <c r="K21" s="26">
        <f t="shared" si="6"/>
        <v>18</v>
      </c>
      <c r="L21" s="25">
        <f t="shared" si="4"/>
        <v>5043.099999999999</v>
      </c>
      <c r="M21" s="26">
        <f t="shared" si="7"/>
        <v>16</v>
      </c>
      <c r="N21" s="26">
        <f t="shared" si="7"/>
        <v>16</v>
      </c>
    </row>
    <row r="22" spans="1:14" ht="12.75">
      <c r="A22" s="18">
        <v>77777</v>
      </c>
      <c r="B22" s="66" t="s">
        <v>26</v>
      </c>
      <c r="C22" s="64" t="s">
        <v>27</v>
      </c>
      <c r="D22" s="64" t="s">
        <v>194</v>
      </c>
      <c r="E22" s="23">
        <v>0.5377777777777778</v>
      </c>
      <c r="F22" s="24">
        <f t="shared" si="0"/>
        <v>0.051666666666666694</v>
      </c>
      <c r="G22" s="25">
        <f t="shared" si="1"/>
        <v>4464</v>
      </c>
      <c r="H22" s="65">
        <v>1.159</v>
      </c>
      <c r="I22" s="25">
        <f t="shared" si="2"/>
        <v>5173.776</v>
      </c>
      <c r="J22" s="26">
        <f t="shared" si="6"/>
        <v>19</v>
      </c>
      <c r="K22" s="26">
        <f t="shared" si="6"/>
        <v>19</v>
      </c>
      <c r="L22" s="25">
        <f t="shared" si="4"/>
        <v>5173.776</v>
      </c>
      <c r="M22" s="26">
        <f t="shared" si="7"/>
        <v>17</v>
      </c>
      <c r="N22" s="26">
        <f t="shared" si="7"/>
        <v>17</v>
      </c>
    </row>
    <row r="23" spans="1:14" ht="12.75">
      <c r="A23" s="18">
        <v>1291</v>
      </c>
      <c r="B23" s="66" t="s">
        <v>57</v>
      </c>
      <c r="C23" s="64" t="s">
        <v>27</v>
      </c>
      <c r="D23" s="64" t="s">
        <v>36</v>
      </c>
      <c r="E23" s="23">
        <v>0.5295949074074074</v>
      </c>
      <c r="F23" s="24">
        <f t="shared" si="0"/>
        <v>0.04348379629629634</v>
      </c>
      <c r="G23" s="25">
        <f t="shared" si="1"/>
        <v>3757</v>
      </c>
      <c r="H23" s="65">
        <v>1.165</v>
      </c>
      <c r="I23" s="25">
        <f t="shared" si="2"/>
        <v>4376.905</v>
      </c>
      <c r="J23" s="26">
        <f t="shared" si="6"/>
        <v>7</v>
      </c>
      <c r="K23" s="26">
        <f t="shared" si="6"/>
        <v>7</v>
      </c>
      <c r="L23" s="25" t="s">
        <v>198</v>
      </c>
      <c r="M23" s="26"/>
      <c r="N23" s="26">
        <v>20</v>
      </c>
    </row>
    <row r="24" spans="1:14" ht="12.75">
      <c r="A24" s="18">
        <v>4004</v>
      </c>
      <c r="B24" s="66" t="s">
        <v>74</v>
      </c>
      <c r="C24" s="64" t="s">
        <v>15</v>
      </c>
      <c r="D24" s="64" t="s">
        <v>75</v>
      </c>
      <c r="E24" s="23">
        <v>0.5361111111111111</v>
      </c>
      <c r="F24" s="24">
        <f t="shared" si="0"/>
        <v>0.04999999999999999</v>
      </c>
      <c r="G24" s="25">
        <f t="shared" si="1"/>
        <v>4320</v>
      </c>
      <c r="H24" s="65">
        <v>1.081</v>
      </c>
      <c r="I24" s="25">
        <f t="shared" si="2"/>
        <v>4669.92</v>
      </c>
      <c r="J24" s="26">
        <f t="shared" si="6"/>
        <v>11</v>
      </c>
      <c r="K24" s="26">
        <f t="shared" si="6"/>
        <v>11</v>
      </c>
      <c r="L24" s="25" t="s">
        <v>198</v>
      </c>
      <c r="M24" s="26"/>
      <c r="N24" s="26">
        <v>20</v>
      </c>
    </row>
    <row r="25" spans="1:14" ht="12.75">
      <c r="A25" s="18">
        <v>11103</v>
      </c>
      <c r="B25" s="66" t="s">
        <v>63</v>
      </c>
      <c r="C25" s="64" t="s">
        <v>48</v>
      </c>
      <c r="D25" s="64" t="s">
        <v>64</v>
      </c>
      <c r="E25" s="23" t="s">
        <v>199</v>
      </c>
      <c r="F25" s="24"/>
      <c r="G25" s="25"/>
      <c r="H25" s="65">
        <v>1.126</v>
      </c>
      <c r="I25" s="25" t="s">
        <v>199</v>
      </c>
      <c r="J25" s="26"/>
      <c r="K25" s="26">
        <v>24</v>
      </c>
      <c r="L25" s="25" t="s">
        <v>199</v>
      </c>
      <c r="M25" s="26"/>
      <c r="N25" s="26">
        <v>24</v>
      </c>
    </row>
    <row r="26" spans="1:14" ht="12.75">
      <c r="A26" s="18">
        <v>300</v>
      </c>
      <c r="B26" s="66" t="s">
        <v>69</v>
      </c>
      <c r="C26" s="64" t="s">
        <v>18</v>
      </c>
      <c r="D26" s="64" t="s">
        <v>70</v>
      </c>
      <c r="E26" s="23" t="s">
        <v>199</v>
      </c>
      <c r="F26" s="24"/>
      <c r="G26" s="25"/>
      <c r="H26" s="65">
        <v>1.082</v>
      </c>
      <c r="I26" s="25" t="s">
        <v>199</v>
      </c>
      <c r="J26" s="26"/>
      <c r="K26" s="26">
        <v>24</v>
      </c>
      <c r="L26" s="25" t="s">
        <v>199</v>
      </c>
      <c r="M26" s="26"/>
      <c r="N26" s="26">
        <v>24</v>
      </c>
    </row>
    <row r="27" spans="1:14" ht="12.75">
      <c r="A27" s="18">
        <v>3030</v>
      </c>
      <c r="B27" s="66" t="s">
        <v>78</v>
      </c>
      <c r="C27" s="64" t="s">
        <v>29</v>
      </c>
      <c r="D27" s="64" t="s">
        <v>79</v>
      </c>
      <c r="E27" s="23" t="s">
        <v>199</v>
      </c>
      <c r="F27" s="24"/>
      <c r="G27" s="25"/>
      <c r="H27" s="65">
        <v>1.075</v>
      </c>
      <c r="I27" s="25" t="s">
        <v>199</v>
      </c>
      <c r="J27" s="26"/>
      <c r="K27" s="26">
        <v>24</v>
      </c>
      <c r="L27" s="25" t="s">
        <v>199</v>
      </c>
      <c r="M27" s="26"/>
      <c r="N27" s="26">
        <v>24</v>
      </c>
    </row>
    <row r="28" spans="1:14" ht="12.75">
      <c r="A28" s="18">
        <v>531</v>
      </c>
      <c r="B28" s="66" t="s">
        <v>30</v>
      </c>
      <c r="C28" s="64" t="s">
        <v>29</v>
      </c>
      <c r="D28" s="64" t="s">
        <v>85</v>
      </c>
      <c r="E28" s="23" t="s">
        <v>199</v>
      </c>
      <c r="F28" s="24"/>
      <c r="G28" s="25"/>
      <c r="H28" s="65">
        <v>1.067</v>
      </c>
      <c r="I28" s="25" t="s">
        <v>199</v>
      </c>
      <c r="J28" s="26"/>
      <c r="K28" s="26">
        <v>24</v>
      </c>
      <c r="L28" s="25" t="s">
        <v>199</v>
      </c>
      <c r="M28" s="26"/>
      <c r="N28" s="26">
        <v>24</v>
      </c>
    </row>
    <row r="29" spans="1:14" ht="14.25">
      <c r="A29" s="5" t="s">
        <v>182</v>
      </c>
      <c r="B29" s="6"/>
      <c r="C29" s="6"/>
      <c r="D29" s="6"/>
      <c r="E29" s="6"/>
      <c r="F29" s="1"/>
      <c r="G29" s="7" t="s">
        <v>2</v>
      </c>
      <c r="H29" s="8">
        <v>0.4861111111111111</v>
      </c>
      <c r="I29" s="9"/>
      <c r="J29" s="10"/>
      <c r="K29" s="6"/>
      <c r="L29" s="10"/>
      <c r="M29" s="10"/>
      <c r="N29" s="6"/>
    </row>
    <row r="30" spans="1:14" ht="12.75">
      <c r="A30" s="11" t="s">
        <v>3</v>
      </c>
      <c r="B30" s="77" t="s">
        <v>4</v>
      </c>
      <c r="C30" s="79" t="s">
        <v>175</v>
      </c>
      <c r="D30" s="79" t="s">
        <v>176</v>
      </c>
      <c r="E30" s="12" t="s">
        <v>177</v>
      </c>
      <c r="F30" s="13" t="s">
        <v>5</v>
      </c>
      <c r="G30" s="14" t="s">
        <v>5</v>
      </c>
      <c r="H30" s="75" t="s">
        <v>6</v>
      </c>
      <c r="I30" s="15" t="s">
        <v>178</v>
      </c>
      <c r="J30" s="16"/>
      <c r="K30" s="17"/>
      <c r="L30" s="15" t="s">
        <v>7</v>
      </c>
      <c r="M30" s="16"/>
      <c r="N30" s="17"/>
    </row>
    <row r="31" spans="1:14" ht="12.75">
      <c r="A31" s="18" t="s">
        <v>8</v>
      </c>
      <c r="B31" s="78"/>
      <c r="C31" s="80"/>
      <c r="D31" s="80"/>
      <c r="E31" s="19" t="s">
        <v>9</v>
      </c>
      <c r="F31" s="19" t="s">
        <v>10</v>
      </c>
      <c r="G31" s="20" t="s">
        <v>10</v>
      </c>
      <c r="H31" s="76"/>
      <c r="I31" s="21" t="s">
        <v>11</v>
      </c>
      <c r="J31" s="21" t="s">
        <v>179</v>
      </c>
      <c r="K31" s="22" t="s">
        <v>12</v>
      </c>
      <c r="L31" s="21" t="s">
        <v>11</v>
      </c>
      <c r="M31" s="21" t="s">
        <v>179</v>
      </c>
      <c r="N31" s="22" t="s">
        <v>12</v>
      </c>
    </row>
    <row r="32" spans="1:14" ht="12.75">
      <c r="A32" s="18">
        <v>975</v>
      </c>
      <c r="B32" s="66" t="s">
        <v>34</v>
      </c>
      <c r="C32" s="64" t="s">
        <v>109</v>
      </c>
      <c r="D32" s="64" t="s">
        <v>35</v>
      </c>
      <c r="E32" s="23">
        <v>0.5363888888888889</v>
      </c>
      <c r="F32" s="24">
        <f aca="true" t="shared" si="8" ref="F32:F42">IF(E32&gt;H$29,E32-H$29,E32+24-H$29)</f>
        <v>0.05027777777777781</v>
      </c>
      <c r="G32" s="25">
        <f aca="true" t="shared" si="9" ref="G32:G42">HOUR(F32)*60*60+MINUTE(F32)*60+SECOND(F32)</f>
        <v>4344</v>
      </c>
      <c r="H32" s="65">
        <v>1.03</v>
      </c>
      <c r="I32" s="25">
        <f aca="true" t="shared" si="10" ref="I32:I42">G32*H32</f>
        <v>4474.32</v>
      </c>
      <c r="J32" s="26">
        <f aca="true" t="shared" si="11" ref="J32:K42">RANK(I32,I$32:I$45,1)</f>
        <v>2</v>
      </c>
      <c r="K32" s="26">
        <f t="shared" si="11"/>
        <v>2</v>
      </c>
      <c r="L32" s="25">
        <f aca="true" t="shared" si="12" ref="L32:L41">G32*H32</f>
        <v>4474.32</v>
      </c>
      <c r="M32" s="26">
        <f aca="true" t="shared" si="13" ref="M32:N41">RANK(L32,L$32:L$45,1)</f>
        <v>1</v>
      </c>
      <c r="N32" s="26">
        <f t="shared" si="13"/>
        <v>1</v>
      </c>
    </row>
    <row r="33" spans="1:14" ht="12.75">
      <c r="A33" s="18">
        <v>818</v>
      </c>
      <c r="B33" s="66" t="s">
        <v>106</v>
      </c>
      <c r="C33" s="64" t="s">
        <v>38</v>
      </c>
      <c r="D33" s="64" t="s">
        <v>107</v>
      </c>
      <c r="E33" s="23">
        <v>0.5365972222222223</v>
      </c>
      <c r="F33" s="24">
        <f t="shared" si="8"/>
        <v>0.050486111111111176</v>
      </c>
      <c r="G33" s="25">
        <f t="shared" si="9"/>
        <v>4362</v>
      </c>
      <c r="H33" s="65">
        <v>1.033</v>
      </c>
      <c r="I33" s="25">
        <f t="shared" si="10"/>
        <v>4505.946</v>
      </c>
      <c r="J33" s="26">
        <f t="shared" si="11"/>
        <v>3</v>
      </c>
      <c r="K33" s="26">
        <f t="shared" si="11"/>
        <v>3</v>
      </c>
      <c r="L33" s="25">
        <f t="shared" si="12"/>
        <v>4505.946</v>
      </c>
      <c r="M33" s="26">
        <f t="shared" si="13"/>
        <v>2</v>
      </c>
      <c r="N33" s="26">
        <f t="shared" si="13"/>
        <v>2</v>
      </c>
    </row>
    <row r="34" spans="1:14" ht="12.75">
      <c r="A34" s="18" t="s">
        <v>86</v>
      </c>
      <c r="B34" s="66" t="s">
        <v>87</v>
      </c>
      <c r="C34" s="66" t="s">
        <v>88</v>
      </c>
      <c r="D34" s="64" t="s">
        <v>89</v>
      </c>
      <c r="E34" s="23">
        <v>0.5350694444444445</v>
      </c>
      <c r="F34" s="24">
        <f t="shared" si="8"/>
        <v>0.04895833333333338</v>
      </c>
      <c r="G34" s="25">
        <f t="shared" si="9"/>
        <v>4230</v>
      </c>
      <c r="H34" s="65">
        <v>1.068</v>
      </c>
      <c r="I34" s="25">
        <f t="shared" si="10"/>
        <v>4517.64</v>
      </c>
      <c r="J34" s="26">
        <f t="shared" si="11"/>
        <v>4</v>
      </c>
      <c r="K34" s="26">
        <f t="shared" si="11"/>
        <v>4</v>
      </c>
      <c r="L34" s="25">
        <f t="shared" si="12"/>
        <v>4517.64</v>
      </c>
      <c r="M34" s="26">
        <f t="shared" si="13"/>
        <v>3</v>
      </c>
      <c r="N34" s="26">
        <f t="shared" si="13"/>
        <v>3</v>
      </c>
    </row>
    <row r="35" spans="1:14" ht="12.75">
      <c r="A35" s="18">
        <v>532</v>
      </c>
      <c r="B35" s="66" t="s">
        <v>100</v>
      </c>
      <c r="C35" s="64" t="s">
        <v>33</v>
      </c>
      <c r="D35" s="64" t="s">
        <v>101</v>
      </c>
      <c r="E35" s="23">
        <v>0.5370370370370371</v>
      </c>
      <c r="F35" s="24">
        <f t="shared" si="8"/>
        <v>0.050925925925925986</v>
      </c>
      <c r="G35" s="25">
        <f t="shared" si="9"/>
        <v>4400</v>
      </c>
      <c r="H35" s="65">
        <v>1.039</v>
      </c>
      <c r="I35" s="25">
        <f t="shared" si="10"/>
        <v>4571.599999999999</v>
      </c>
      <c r="J35" s="26">
        <f t="shared" si="11"/>
        <v>5</v>
      </c>
      <c r="K35" s="26">
        <f t="shared" si="11"/>
        <v>5</v>
      </c>
      <c r="L35" s="25">
        <f t="shared" si="12"/>
        <v>4571.599999999999</v>
      </c>
      <c r="M35" s="26">
        <f t="shared" si="13"/>
        <v>4</v>
      </c>
      <c r="N35" s="26">
        <f t="shared" si="13"/>
        <v>4</v>
      </c>
    </row>
    <row r="36" spans="1:14" ht="12.75">
      <c r="A36" s="18">
        <v>2035</v>
      </c>
      <c r="B36" s="66" t="s">
        <v>37</v>
      </c>
      <c r="C36" s="64" t="s">
        <v>38</v>
      </c>
      <c r="D36" s="64" t="s">
        <v>39</v>
      </c>
      <c r="E36" s="23">
        <v>0.5384953703703704</v>
      </c>
      <c r="F36" s="24">
        <f t="shared" si="8"/>
        <v>0.052384259259259325</v>
      </c>
      <c r="G36" s="25">
        <f t="shared" si="9"/>
        <v>4526</v>
      </c>
      <c r="H36" s="65">
        <v>1.025</v>
      </c>
      <c r="I36" s="25">
        <f t="shared" si="10"/>
        <v>4639.15</v>
      </c>
      <c r="J36" s="26">
        <f t="shared" si="11"/>
        <v>6</v>
      </c>
      <c r="K36" s="26">
        <f t="shared" si="11"/>
        <v>6</v>
      </c>
      <c r="L36" s="25">
        <f t="shared" si="12"/>
        <v>4639.15</v>
      </c>
      <c r="M36" s="26">
        <f t="shared" si="13"/>
        <v>5</v>
      </c>
      <c r="N36" s="26">
        <f t="shared" si="13"/>
        <v>5</v>
      </c>
    </row>
    <row r="37" spans="1:14" ht="12.75">
      <c r="A37" s="18">
        <v>3512</v>
      </c>
      <c r="B37" s="66" t="s">
        <v>96</v>
      </c>
      <c r="C37" s="64" t="s">
        <v>33</v>
      </c>
      <c r="D37" s="64" t="s">
        <v>97</v>
      </c>
      <c r="E37" s="23">
        <v>0.5396064814814815</v>
      </c>
      <c r="F37" s="24">
        <f t="shared" si="8"/>
        <v>0.05349537037037039</v>
      </c>
      <c r="G37" s="25">
        <f t="shared" si="9"/>
        <v>4622</v>
      </c>
      <c r="H37" s="65">
        <v>1.042</v>
      </c>
      <c r="I37" s="25">
        <f t="shared" si="10"/>
        <v>4816.124</v>
      </c>
      <c r="J37" s="26">
        <f t="shared" si="11"/>
        <v>7</v>
      </c>
      <c r="K37" s="26">
        <f t="shared" si="11"/>
        <v>7</v>
      </c>
      <c r="L37" s="25">
        <f t="shared" si="12"/>
        <v>4816.124</v>
      </c>
      <c r="M37" s="26">
        <f t="shared" si="13"/>
        <v>6</v>
      </c>
      <c r="N37" s="26">
        <f t="shared" si="13"/>
        <v>6</v>
      </c>
    </row>
    <row r="38" spans="1:14" ht="12.75">
      <c r="A38" s="18" t="s">
        <v>111</v>
      </c>
      <c r="B38" s="66" t="s">
        <v>112</v>
      </c>
      <c r="C38" s="64" t="s">
        <v>113</v>
      </c>
      <c r="D38" s="64" t="s">
        <v>114</v>
      </c>
      <c r="E38" s="23">
        <v>0.5403703703703704</v>
      </c>
      <c r="F38" s="24">
        <f t="shared" si="8"/>
        <v>0.054259259259259285</v>
      </c>
      <c r="G38" s="25">
        <f t="shared" si="9"/>
        <v>4688</v>
      </c>
      <c r="H38" s="65">
        <v>1.03</v>
      </c>
      <c r="I38" s="25">
        <f t="shared" si="10"/>
        <v>4828.64</v>
      </c>
      <c r="J38" s="26">
        <f t="shared" si="11"/>
        <v>8</v>
      </c>
      <c r="K38" s="26">
        <f t="shared" si="11"/>
        <v>8</v>
      </c>
      <c r="L38" s="25">
        <f t="shared" si="12"/>
        <v>4828.64</v>
      </c>
      <c r="M38" s="26">
        <f t="shared" si="13"/>
        <v>7</v>
      </c>
      <c r="N38" s="26">
        <f t="shared" si="13"/>
        <v>7</v>
      </c>
    </row>
    <row r="39" spans="1:14" ht="12.75">
      <c r="A39" s="18">
        <v>2101</v>
      </c>
      <c r="B39" s="66" t="s">
        <v>92</v>
      </c>
      <c r="C39" s="64" t="s">
        <v>40</v>
      </c>
      <c r="D39" s="64" t="s">
        <v>93</v>
      </c>
      <c r="E39" s="23">
        <v>0.5392592592592592</v>
      </c>
      <c r="F39" s="24">
        <f t="shared" si="8"/>
        <v>0.05314814814814811</v>
      </c>
      <c r="G39" s="25">
        <f t="shared" si="9"/>
        <v>4592</v>
      </c>
      <c r="H39" s="65">
        <v>1.053</v>
      </c>
      <c r="I39" s="25">
        <f t="shared" si="10"/>
        <v>4835.375999999999</v>
      </c>
      <c r="J39" s="26">
        <f t="shared" si="11"/>
        <v>9</v>
      </c>
      <c r="K39" s="26">
        <f t="shared" si="11"/>
        <v>9</v>
      </c>
      <c r="L39" s="25">
        <f t="shared" si="12"/>
        <v>4835.375999999999</v>
      </c>
      <c r="M39" s="26">
        <f t="shared" si="13"/>
        <v>8</v>
      </c>
      <c r="N39" s="26">
        <f t="shared" si="13"/>
        <v>8</v>
      </c>
    </row>
    <row r="40" spans="1:14" ht="12.75">
      <c r="A40" s="18">
        <v>508</v>
      </c>
      <c r="B40" s="66" t="s">
        <v>102</v>
      </c>
      <c r="C40" s="64" t="s">
        <v>33</v>
      </c>
      <c r="D40" s="64" t="s">
        <v>103</v>
      </c>
      <c r="E40" s="23">
        <v>0.5400694444444444</v>
      </c>
      <c r="F40" s="24">
        <f t="shared" si="8"/>
        <v>0.053958333333333275</v>
      </c>
      <c r="G40" s="25">
        <f t="shared" si="9"/>
        <v>4662</v>
      </c>
      <c r="H40" s="65">
        <v>1.038</v>
      </c>
      <c r="I40" s="25">
        <f t="shared" si="10"/>
        <v>4839.156</v>
      </c>
      <c r="J40" s="26">
        <f t="shared" si="11"/>
        <v>10</v>
      </c>
      <c r="K40" s="26">
        <f t="shared" si="11"/>
        <v>10</v>
      </c>
      <c r="L40" s="25">
        <f t="shared" si="12"/>
        <v>4839.156</v>
      </c>
      <c r="M40" s="26">
        <f t="shared" si="13"/>
        <v>9</v>
      </c>
      <c r="N40" s="26">
        <f t="shared" si="13"/>
        <v>9</v>
      </c>
    </row>
    <row r="41" spans="1:14" ht="12.75">
      <c r="A41" s="18">
        <v>2028</v>
      </c>
      <c r="B41" s="66" t="s">
        <v>90</v>
      </c>
      <c r="C41" s="64" t="s">
        <v>28</v>
      </c>
      <c r="D41" s="64" t="s">
        <v>91</v>
      </c>
      <c r="E41" s="23">
        <v>0.5428935185185185</v>
      </c>
      <c r="F41" s="24">
        <f t="shared" si="8"/>
        <v>0.05678240740740742</v>
      </c>
      <c r="G41" s="25">
        <f t="shared" si="9"/>
        <v>4906</v>
      </c>
      <c r="H41" s="65">
        <v>1.06</v>
      </c>
      <c r="I41" s="25">
        <f t="shared" si="10"/>
        <v>5200.360000000001</v>
      </c>
      <c r="J41" s="26">
        <f t="shared" si="11"/>
        <v>11</v>
      </c>
      <c r="K41" s="26">
        <f t="shared" si="11"/>
        <v>11</v>
      </c>
      <c r="L41" s="25">
        <f t="shared" si="12"/>
        <v>5200.360000000001</v>
      </c>
      <c r="M41" s="26">
        <f t="shared" si="13"/>
        <v>10</v>
      </c>
      <c r="N41" s="26">
        <f t="shared" si="13"/>
        <v>10</v>
      </c>
    </row>
    <row r="42" spans="1:14" ht="12.75">
      <c r="A42" s="18">
        <v>105</v>
      </c>
      <c r="B42" s="66" t="s">
        <v>104</v>
      </c>
      <c r="C42" s="64" t="s">
        <v>33</v>
      </c>
      <c r="D42" s="64" t="s">
        <v>105</v>
      </c>
      <c r="E42" s="23">
        <v>0.5351388888888889</v>
      </c>
      <c r="F42" s="24">
        <f t="shared" si="8"/>
        <v>0.04902777777777784</v>
      </c>
      <c r="G42" s="25">
        <f t="shared" si="9"/>
        <v>4236</v>
      </c>
      <c r="H42" s="65">
        <v>1.038</v>
      </c>
      <c r="I42" s="25">
        <f t="shared" si="10"/>
        <v>4396.968</v>
      </c>
      <c r="J42" s="26">
        <f t="shared" si="11"/>
        <v>1</v>
      </c>
      <c r="K42" s="26">
        <f t="shared" si="11"/>
        <v>1</v>
      </c>
      <c r="L42" s="25" t="s">
        <v>198</v>
      </c>
      <c r="M42" s="26"/>
      <c r="N42" s="26">
        <v>13</v>
      </c>
    </row>
    <row r="43" spans="1:14" ht="12.75">
      <c r="A43" s="18">
        <v>471</v>
      </c>
      <c r="B43" s="66" t="s">
        <v>98</v>
      </c>
      <c r="C43" s="64" t="s">
        <v>33</v>
      </c>
      <c r="D43" s="64" t="s">
        <v>99</v>
      </c>
      <c r="E43" s="23" t="s">
        <v>200</v>
      </c>
      <c r="F43" s="24"/>
      <c r="G43" s="25"/>
      <c r="H43" s="65">
        <v>1.04</v>
      </c>
      <c r="I43" s="25" t="s">
        <v>200</v>
      </c>
      <c r="J43" s="26"/>
      <c r="K43" s="26">
        <v>13</v>
      </c>
      <c r="L43" s="25" t="s">
        <v>200</v>
      </c>
      <c r="M43" s="26"/>
      <c r="N43" s="26">
        <v>13</v>
      </c>
    </row>
    <row r="44" spans="1:14" ht="12.75">
      <c r="A44" s="18">
        <v>2020</v>
      </c>
      <c r="B44" s="66" t="s">
        <v>94</v>
      </c>
      <c r="C44" s="64" t="s">
        <v>40</v>
      </c>
      <c r="D44" s="64" t="s">
        <v>95</v>
      </c>
      <c r="E44" s="23" t="s">
        <v>199</v>
      </c>
      <c r="F44" s="24"/>
      <c r="G44" s="25"/>
      <c r="H44" s="65">
        <v>1.043</v>
      </c>
      <c r="I44" s="25" t="s">
        <v>199</v>
      </c>
      <c r="J44" s="26"/>
      <c r="K44" s="26">
        <v>15</v>
      </c>
      <c r="L44" s="25" t="s">
        <v>199</v>
      </c>
      <c r="M44" s="26"/>
      <c r="N44" s="26">
        <v>15</v>
      </c>
    </row>
    <row r="45" spans="1:14" ht="12.75">
      <c r="A45" s="18">
        <v>1997</v>
      </c>
      <c r="B45" s="66" t="s">
        <v>108</v>
      </c>
      <c r="C45" s="64" t="s">
        <v>109</v>
      </c>
      <c r="D45" s="64" t="s">
        <v>110</v>
      </c>
      <c r="E45" s="23" t="s">
        <v>199</v>
      </c>
      <c r="F45" s="24"/>
      <c r="G45" s="25"/>
      <c r="H45" s="65">
        <v>1.032</v>
      </c>
      <c r="I45" s="25" t="s">
        <v>199</v>
      </c>
      <c r="J45" s="26"/>
      <c r="K45" s="26">
        <v>15</v>
      </c>
      <c r="L45" s="25" t="s">
        <v>199</v>
      </c>
      <c r="M45" s="26"/>
      <c r="N45" s="26">
        <v>15</v>
      </c>
    </row>
    <row r="46" spans="1:14" ht="12.75">
      <c r="A46" s="33"/>
      <c r="B46" s="33"/>
      <c r="C46" s="33"/>
      <c r="D46" s="33"/>
      <c r="E46" s="32"/>
      <c r="F46" s="33"/>
      <c r="G46" s="33"/>
      <c r="H46" s="33"/>
      <c r="I46" s="34"/>
      <c r="J46" s="35"/>
      <c r="K46" s="35"/>
      <c r="L46" s="34"/>
      <c r="M46" s="35"/>
      <c r="N46" s="35"/>
    </row>
    <row r="47" spans="1:14" ht="12.75">
      <c r="A47" s="29"/>
      <c r="B47" s="36" t="s">
        <v>174</v>
      </c>
      <c r="C47" s="31"/>
      <c r="D47" s="31"/>
      <c r="E47" s="32"/>
      <c r="F47" s="33"/>
      <c r="G47" s="37" t="s">
        <v>202</v>
      </c>
      <c r="H47" s="31"/>
      <c r="I47" s="34"/>
      <c r="J47" s="35"/>
      <c r="K47" s="35"/>
      <c r="L47" s="34"/>
      <c r="M47" s="35"/>
      <c r="N47" s="35"/>
    </row>
    <row r="48" spans="1:14" ht="12.75">
      <c r="A48" s="29"/>
      <c r="B48" s="36"/>
      <c r="C48" s="31"/>
      <c r="D48" s="31"/>
      <c r="E48" s="32"/>
      <c r="F48" s="33"/>
      <c r="G48" s="37"/>
      <c r="H48" s="31"/>
      <c r="I48" s="34"/>
      <c r="J48" s="35"/>
      <c r="K48" s="35"/>
      <c r="L48" s="34"/>
      <c r="M48" s="35"/>
      <c r="N48" s="35"/>
    </row>
    <row r="49" spans="1:14" ht="12.75">
      <c r="A49" s="29"/>
      <c r="B49" s="36"/>
      <c r="C49" s="31"/>
      <c r="D49" s="31"/>
      <c r="E49" s="32"/>
      <c r="F49" s="33"/>
      <c r="G49" s="37"/>
      <c r="H49" s="31"/>
      <c r="I49" s="34"/>
      <c r="J49" s="35"/>
      <c r="K49" s="35"/>
      <c r="L49" s="34"/>
      <c r="M49" s="35"/>
      <c r="N49" s="35"/>
    </row>
    <row r="50" spans="1:14" ht="15.75" customHeight="1">
      <c r="A50" s="29"/>
      <c r="B50" s="30"/>
      <c r="C50" s="31"/>
      <c r="D50" s="2" t="s">
        <v>0</v>
      </c>
      <c r="E50" s="32"/>
      <c r="F50" s="33"/>
      <c r="G50" s="37"/>
      <c r="H50" s="31"/>
      <c r="I50" s="34"/>
      <c r="J50" s="35"/>
      <c r="K50" s="35"/>
      <c r="L50" s="34"/>
      <c r="M50" s="35"/>
      <c r="N50" s="35"/>
    </row>
    <row r="51" spans="1:14" ht="12.75">
      <c r="A51" s="29"/>
      <c r="B51" s="30"/>
      <c r="C51" s="31"/>
      <c r="D51" s="1" t="s">
        <v>180</v>
      </c>
      <c r="E51" s="32"/>
      <c r="F51" s="33"/>
      <c r="G51" s="37"/>
      <c r="H51" s="31"/>
      <c r="I51" s="34"/>
      <c r="J51" s="35"/>
      <c r="K51" s="35"/>
      <c r="L51" s="34"/>
      <c r="M51" s="35"/>
      <c r="N51" s="35"/>
    </row>
    <row r="52" spans="1:14" ht="14.25">
      <c r="A52" s="5" t="s">
        <v>183</v>
      </c>
      <c r="B52" s="1"/>
      <c r="C52" s="1"/>
      <c r="D52" s="1"/>
      <c r="E52" s="28"/>
      <c r="F52" s="1"/>
      <c r="G52" s="7" t="s">
        <v>2</v>
      </c>
      <c r="H52" s="8">
        <v>0.4861111111111111</v>
      </c>
      <c r="I52" s="9"/>
      <c r="J52" s="10"/>
      <c r="K52" s="6"/>
      <c r="L52" s="10"/>
      <c r="M52" s="10"/>
      <c r="N52" s="6"/>
    </row>
    <row r="53" spans="1:14" ht="12.75">
      <c r="A53" s="11" t="s">
        <v>3</v>
      </c>
      <c r="B53" s="77" t="s">
        <v>4</v>
      </c>
      <c r="C53" s="79" t="s">
        <v>175</v>
      </c>
      <c r="D53" s="79" t="s">
        <v>176</v>
      </c>
      <c r="E53" s="12" t="s">
        <v>177</v>
      </c>
      <c r="F53" s="13" t="s">
        <v>5</v>
      </c>
      <c r="G53" s="14" t="s">
        <v>5</v>
      </c>
      <c r="H53" s="75" t="s">
        <v>6</v>
      </c>
      <c r="I53" s="15" t="s">
        <v>178</v>
      </c>
      <c r="J53" s="16"/>
      <c r="K53" s="17"/>
      <c r="L53" s="15" t="s">
        <v>7</v>
      </c>
      <c r="M53" s="16"/>
      <c r="N53" s="17"/>
    </row>
    <row r="54" spans="1:14" ht="12.75">
      <c r="A54" s="18" t="s">
        <v>8</v>
      </c>
      <c r="B54" s="78"/>
      <c r="C54" s="80"/>
      <c r="D54" s="80"/>
      <c r="E54" s="19" t="s">
        <v>9</v>
      </c>
      <c r="F54" s="19" t="s">
        <v>10</v>
      </c>
      <c r="G54" s="20" t="s">
        <v>10</v>
      </c>
      <c r="H54" s="76"/>
      <c r="I54" s="21" t="s">
        <v>11</v>
      </c>
      <c r="J54" s="21" t="s">
        <v>179</v>
      </c>
      <c r="K54" s="22" t="s">
        <v>12</v>
      </c>
      <c r="L54" s="21" t="s">
        <v>11</v>
      </c>
      <c r="M54" s="21" t="s">
        <v>179</v>
      </c>
      <c r="N54" s="22" t="s">
        <v>12</v>
      </c>
    </row>
    <row r="55" spans="1:14" ht="12.75">
      <c r="A55" s="18">
        <v>1221</v>
      </c>
      <c r="B55" s="66" t="s">
        <v>186</v>
      </c>
      <c r="C55" s="66" t="s">
        <v>142</v>
      </c>
      <c r="D55" s="64" t="s">
        <v>143</v>
      </c>
      <c r="E55" s="23">
        <v>0.5380439814814815</v>
      </c>
      <c r="F55" s="24">
        <f aca="true" t="shared" si="14" ref="F55:F69">IF(E55&gt;H$52,E55-H$52,E55+24-H$52)</f>
        <v>0.051932870370370365</v>
      </c>
      <c r="G55" s="25">
        <f aca="true" t="shared" si="15" ref="G55:G69">HOUR(F55)*60*60+MINUTE(F55)*60+SECOND(F55)</f>
        <v>4487</v>
      </c>
      <c r="H55" s="65">
        <v>0.984</v>
      </c>
      <c r="I55" s="25">
        <f aca="true" t="shared" si="16" ref="I55:I69">G55*H55</f>
        <v>4415.208</v>
      </c>
      <c r="J55" s="26">
        <f aca="true" t="shared" si="17" ref="J55:K69">RANK(I55,I$55:I$69,1)</f>
        <v>1</v>
      </c>
      <c r="K55" s="26">
        <f t="shared" si="17"/>
        <v>1</v>
      </c>
      <c r="L55" s="25">
        <f aca="true" t="shared" si="18" ref="L55:L69">G55*H55</f>
        <v>4415.208</v>
      </c>
      <c r="M55" s="26">
        <f aca="true" t="shared" si="19" ref="M55:N69">RANK(L55,L$55:L$69,1)</f>
        <v>1</v>
      </c>
      <c r="N55" s="26">
        <f t="shared" si="19"/>
        <v>1</v>
      </c>
    </row>
    <row r="56" spans="1:14" ht="12.75">
      <c r="A56" s="18">
        <v>977</v>
      </c>
      <c r="B56" s="66" t="s">
        <v>122</v>
      </c>
      <c r="C56" s="64" t="s">
        <v>44</v>
      </c>
      <c r="D56" s="64" t="s">
        <v>123</v>
      </c>
      <c r="E56" s="23">
        <v>0.5369675925925926</v>
      </c>
      <c r="F56" s="24">
        <f t="shared" si="14"/>
        <v>0.05085648148148153</v>
      </c>
      <c r="G56" s="25">
        <f t="shared" si="15"/>
        <v>4394</v>
      </c>
      <c r="H56" s="65">
        <v>1.008</v>
      </c>
      <c r="I56" s="25">
        <f t="shared" si="16"/>
        <v>4429.152</v>
      </c>
      <c r="J56" s="26">
        <f t="shared" si="17"/>
        <v>2</v>
      </c>
      <c r="K56" s="26">
        <f t="shared" si="17"/>
        <v>2</v>
      </c>
      <c r="L56" s="25">
        <f t="shared" si="18"/>
        <v>4429.152</v>
      </c>
      <c r="M56" s="26">
        <f t="shared" si="19"/>
        <v>2</v>
      </c>
      <c r="N56" s="26">
        <f t="shared" si="19"/>
        <v>2</v>
      </c>
    </row>
    <row r="57" spans="1:14" ht="12.75">
      <c r="A57" s="18">
        <v>3470</v>
      </c>
      <c r="B57" s="66" t="s">
        <v>124</v>
      </c>
      <c r="C57" s="64" t="s">
        <v>41</v>
      </c>
      <c r="D57" s="64" t="s">
        <v>125</v>
      </c>
      <c r="E57" s="23">
        <v>0.537326388888889</v>
      </c>
      <c r="F57" s="24">
        <f t="shared" si="14"/>
        <v>0.051215277777777846</v>
      </c>
      <c r="G57" s="25">
        <f t="shared" si="15"/>
        <v>4425</v>
      </c>
      <c r="H57" s="65">
        <v>1.002</v>
      </c>
      <c r="I57" s="25">
        <f t="shared" si="16"/>
        <v>4433.85</v>
      </c>
      <c r="J57" s="26">
        <f t="shared" si="17"/>
        <v>3</v>
      </c>
      <c r="K57" s="26">
        <f t="shared" si="17"/>
        <v>3</v>
      </c>
      <c r="L57" s="25">
        <f t="shared" si="18"/>
        <v>4433.85</v>
      </c>
      <c r="M57" s="26">
        <f t="shared" si="19"/>
        <v>3</v>
      </c>
      <c r="N57" s="26">
        <f t="shared" si="19"/>
        <v>3</v>
      </c>
    </row>
    <row r="58" spans="1:14" ht="12.75">
      <c r="A58" s="18">
        <v>582</v>
      </c>
      <c r="B58" s="66" t="s">
        <v>140</v>
      </c>
      <c r="C58" s="64" t="s">
        <v>43</v>
      </c>
      <c r="D58" s="64" t="s">
        <v>141</v>
      </c>
      <c r="E58" s="23">
        <v>0.538912037037037</v>
      </c>
      <c r="F58" s="24">
        <f t="shared" si="14"/>
        <v>0.052800925925925946</v>
      </c>
      <c r="G58" s="25">
        <f t="shared" si="15"/>
        <v>4562</v>
      </c>
      <c r="H58" s="65">
        <v>0.987</v>
      </c>
      <c r="I58" s="25">
        <f t="shared" si="16"/>
        <v>4502.6939999999995</v>
      </c>
      <c r="J58" s="26">
        <f t="shared" si="17"/>
        <v>4</v>
      </c>
      <c r="K58" s="26">
        <f t="shared" si="17"/>
        <v>4</v>
      </c>
      <c r="L58" s="25">
        <f t="shared" si="18"/>
        <v>4502.6939999999995</v>
      </c>
      <c r="M58" s="26">
        <f t="shared" si="19"/>
        <v>4</v>
      </c>
      <c r="N58" s="26">
        <f t="shared" si="19"/>
        <v>4</v>
      </c>
    </row>
    <row r="59" spans="1:14" ht="12.75">
      <c r="A59" s="18">
        <v>1987</v>
      </c>
      <c r="B59" s="66" t="s">
        <v>130</v>
      </c>
      <c r="C59" s="64" t="s">
        <v>41</v>
      </c>
      <c r="D59" s="64" t="s">
        <v>131</v>
      </c>
      <c r="E59" s="23">
        <v>0.539513888888889</v>
      </c>
      <c r="F59" s="24">
        <f t="shared" si="14"/>
        <v>0.053402777777777855</v>
      </c>
      <c r="G59" s="25">
        <f t="shared" si="15"/>
        <v>4614</v>
      </c>
      <c r="H59" s="65">
        <v>1</v>
      </c>
      <c r="I59" s="25">
        <f t="shared" si="16"/>
        <v>4614</v>
      </c>
      <c r="J59" s="26">
        <f t="shared" si="17"/>
        <v>5</v>
      </c>
      <c r="K59" s="26">
        <f t="shared" si="17"/>
        <v>5</v>
      </c>
      <c r="L59" s="25">
        <f t="shared" si="18"/>
        <v>4614</v>
      </c>
      <c r="M59" s="26">
        <f t="shared" si="19"/>
        <v>5</v>
      </c>
      <c r="N59" s="26">
        <f t="shared" si="19"/>
        <v>5</v>
      </c>
    </row>
    <row r="60" spans="1:14" ht="12.75">
      <c r="A60" s="18">
        <v>542</v>
      </c>
      <c r="B60" s="66" t="s">
        <v>134</v>
      </c>
      <c r="C60" s="64" t="s">
        <v>42</v>
      </c>
      <c r="D60" s="64" t="s">
        <v>135</v>
      </c>
      <c r="E60" s="23">
        <v>0.540613425925926</v>
      </c>
      <c r="F60" s="24">
        <f t="shared" si="14"/>
        <v>0.05450231481481488</v>
      </c>
      <c r="G60" s="25">
        <f t="shared" si="15"/>
        <v>4709</v>
      </c>
      <c r="H60" s="65">
        <v>0.986</v>
      </c>
      <c r="I60" s="25">
        <f t="shared" si="16"/>
        <v>4643.074</v>
      </c>
      <c r="J60" s="26">
        <f t="shared" si="17"/>
        <v>6</v>
      </c>
      <c r="K60" s="26">
        <f t="shared" si="17"/>
        <v>6</v>
      </c>
      <c r="L60" s="25">
        <f t="shared" si="18"/>
        <v>4643.074</v>
      </c>
      <c r="M60" s="26">
        <f t="shared" si="19"/>
        <v>6</v>
      </c>
      <c r="N60" s="26">
        <f t="shared" si="19"/>
        <v>6</v>
      </c>
    </row>
    <row r="61" spans="1:14" ht="12.75">
      <c r="A61" s="18">
        <v>9995</v>
      </c>
      <c r="B61" s="66" t="s">
        <v>126</v>
      </c>
      <c r="C61" s="64" t="s">
        <v>44</v>
      </c>
      <c r="D61" s="64" t="s">
        <v>127</v>
      </c>
      <c r="E61" s="23">
        <v>0.5412847222222222</v>
      </c>
      <c r="F61" s="24">
        <f t="shared" si="14"/>
        <v>0.05517361111111113</v>
      </c>
      <c r="G61" s="25">
        <f t="shared" si="15"/>
        <v>4767</v>
      </c>
      <c r="H61" s="65">
        <v>1.002</v>
      </c>
      <c r="I61" s="25">
        <f t="shared" si="16"/>
        <v>4776.534</v>
      </c>
      <c r="J61" s="26">
        <f t="shared" si="17"/>
        <v>7</v>
      </c>
      <c r="K61" s="26">
        <f t="shared" si="17"/>
        <v>7</v>
      </c>
      <c r="L61" s="25">
        <f t="shared" si="18"/>
        <v>4776.534</v>
      </c>
      <c r="M61" s="26">
        <f t="shared" si="19"/>
        <v>7</v>
      </c>
      <c r="N61" s="26">
        <f t="shared" si="19"/>
        <v>7</v>
      </c>
    </row>
    <row r="62" spans="1:14" ht="12.75">
      <c r="A62" s="18">
        <v>9939</v>
      </c>
      <c r="B62" s="66" t="s">
        <v>132</v>
      </c>
      <c r="C62" s="64" t="s">
        <v>41</v>
      </c>
      <c r="D62" s="64" t="s">
        <v>133</v>
      </c>
      <c r="E62" s="23">
        <v>0.5434490740740741</v>
      </c>
      <c r="F62" s="24">
        <f t="shared" si="14"/>
        <v>0.05733796296296295</v>
      </c>
      <c r="G62" s="25">
        <f t="shared" si="15"/>
        <v>4954</v>
      </c>
      <c r="H62" s="65">
        <v>0.998</v>
      </c>
      <c r="I62" s="25">
        <f t="shared" si="16"/>
        <v>4944.092</v>
      </c>
      <c r="J62" s="26">
        <f t="shared" si="17"/>
        <v>8</v>
      </c>
      <c r="K62" s="26">
        <f t="shared" si="17"/>
        <v>8</v>
      </c>
      <c r="L62" s="25">
        <f t="shared" si="18"/>
        <v>4944.092</v>
      </c>
      <c r="M62" s="26">
        <f t="shared" si="19"/>
        <v>8</v>
      </c>
      <c r="N62" s="26">
        <f t="shared" si="19"/>
        <v>8</v>
      </c>
    </row>
    <row r="63" spans="1:14" ht="12.75">
      <c r="A63" s="18">
        <v>2901</v>
      </c>
      <c r="B63" s="66" t="s">
        <v>136</v>
      </c>
      <c r="C63" s="64" t="s">
        <v>42</v>
      </c>
      <c r="D63" s="64" t="s">
        <v>137</v>
      </c>
      <c r="E63" s="23">
        <v>0.5447222222222222</v>
      </c>
      <c r="F63" s="24">
        <f t="shared" si="14"/>
        <v>0.058611111111111114</v>
      </c>
      <c r="G63" s="25">
        <f t="shared" si="15"/>
        <v>5064</v>
      </c>
      <c r="H63" s="65">
        <v>0.989</v>
      </c>
      <c r="I63" s="25">
        <f t="shared" si="16"/>
        <v>5008.296</v>
      </c>
      <c r="J63" s="26">
        <f t="shared" si="17"/>
        <v>9</v>
      </c>
      <c r="K63" s="26">
        <f t="shared" si="17"/>
        <v>9</v>
      </c>
      <c r="L63" s="25">
        <f t="shared" si="18"/>
        <v>5008.296</v>
      </c>
      <c r="M63" s="26">
        <f t="shared" si="19"/>
        <v>9</v>
      </c>
      <c r="N63" s="26">
        <f t="shared" si="19"/>
        <v>9</v>
      </c>
    </row>
    <row r="64" spans="1:14" ht="12.75">
      <c r="A64" s="18" t="s">
        <v>144</v>
      </c>
      <c r="B64" s="66" t="s">
        <v>145</v>
      </c>
      <c r="C64" s="67"/>
      <c r="D64" s="64" t="s">
        <v>146</v>
      </c>
      <c r="E64" s="23">
        <v>0.5458449074074074</v>
      </c>
      <c r="F64" s="24">
        <f t="shared" si="14"/>
        <v>0.059733796296296326</v>
      </c>
      <c r="G64" s="25">
        <f t="shared" si="15"/>
        <v>5161</v>
      </c>
      <c r="H64" s="65">
        <v>0.982</v>
      </c>
      <c r="I64" s="25">
        <f t="shared" si="16"/>
        <v>5068.102</v>
      </c>
      <c r="J64" s="26">
        <f t="shared" si="17"/>
        <v>10</v>
      </c>
      <c r="K64" s="26">
        <f t="shared" si="17"/>
        <v>10</v>
      </c>
      <c r="L64" s="25">
        <f t="shared" si="18"/>
        <v>5068.102</v>
      </c>
      <c r="M64" s="26">
        <f t="shared" si="19"/>
        <v>10</v>
      </c>
      <c r="N64" s="26">
        <f t="shared" si="19"/>
        <v>10</v>
      </c>
    </row>
    <row r="65" spans="1:14" ht="12.75">
      <c r="A65" s="18">
        <v>1344</v>
      </c>
      <c r="B65" s="66" t="s">
        <v>128</v>
      </c>
      <c r="C65" s="64" t="s">
        <v>41</v>
      </c>
      <c r="D65" s="64" t="s">
        <v>129</v>
      </c>
      <c r="E65" s="23">
        <v>0.5448263888888889</v>
      </c>
      <c r="F65" s="24">
        <f t="shared" si="14"/>
        <v>0.0587152777777778</v>
      </c>
      <c r="G65" s="25">
        <f t="shared" si="15"/>
        <v>5073</v>
      </c>
      <c r="H65" s="65">
        <v>1.001</v>
      </c>
      <c r="I65" s="25">
        <f t="shared" si="16"/>
        <v>5078.072999999999</v>
      </c>
      <c r="J65" s="26">
        <f t="shared" si="17"/>
        <v>11</v>
      </c>
      <c r="K65" s="26">
        <f t="shared" si="17"/>
        <v>11</v>
      </c>
      <c r="L65" s="25">
        <f t="shared" si="18"/>
        <v>5078.072999999999</v>
      </c>
      <c r="M65" s="26">
        <f t="shared" si="19"/>
        <v>11</v>
      </c>
      <c r="N65" s="26">
        <f t="shared" si="19"/>
        <v>11</v>
      </c>
    </row>
    <row r="66" spans="1:14" ht="12.75">
      <c r="A66" s="18">
        <v>481</v>
      </c>
      <c r="B66" s="66" t="s">
        <v>115</v>
      </c>
      <c r="C66" s="64" t="s">
        <v>116</v>
      </c>
      <c r="D66" s="64" t="s">
        <v>117</v>
      </c>
      <c r="E66" s="23">
        <v>0.5440162037037037</v>
      </c>
      <c r="F66" s="24">
        <f t="shared" si="14"/>
        <v>0.05790509259259263</v>
      </c>
      <c r="G66" s="25">
        <f t="shared" si="15"/>
        <v>5003</v>
      </c>
      <c r="H66" s="65">
        <v>1.02</v>
      </c>
      <c r="I66" s="25">
        <f t="shared" si="16"/>
        <v>5103.06</v>
      </c>
      <c r="J66" s="26">
        <f t="shared" si="17"/>
        <v>12</v>
      </c>
      <c r="K66" s="26">
        <f t="shared" si="17"/>
        <v>12</v>
      </c>
      <c r="L66" s="25">
        <f t="shared" si="18"/>
        <v>5103.06</v>
      </c>
      <c r="M66" s="26">
        <f t="shared" si="19"/>
        <v>12</v>
      </c>
      <c r="N66" s="26">
        <f t="shared" si="19"/>
        <v>12</v>
      </c>
    </row>
    <row r="67" spans="1:14" ht="12.75">
      <c r="A67" s="18" t="s">
        <v>45</v>
      </c>
      <c r="B67" s="66" t="s">
        <v>118</v>
      </c>
      <c r="C67" s="64" t="s">
        <v>38</v>
      </c>
      <c r="D67" s="64" t="s">
        <v>195</v>
      </c>
      <c r="E67" s="23">
        <v>0.5445833333333333</v>
      </c>
      <c r="F67" s="24">
        <f t="shared" si="14"/>
        <v>0.0584722222222222</v>
      </c>
      <c r="G67" s="25">
        <f t="shared" si="15"/>
        <v>5052</v>
      </c>
      <c r="H67" s="65">
        <v>1.018</v>
      </c>
      <c r="I67" s="25">
        <f t="shared" si="16"/>
        <v>5142.936</v>
      </c>
      <c r="J67" s="26">
        <f t="shared" si="17"/>
        <v>13</v>
      </c>
      <c r="K67" s="26">
        <f t="shared" si="17"/>
        <v>13</v>
      </c>
      <c r="L67" s="25">
        <f t="shared" si="18"/>
        <v>5142.936</v>
      </c>
      <c r="M67" s="26">
        <f t="shared" si="19"/>
        <v>13</v>
      </c>
      <c r="N67" s="26">
        <f t="shared" si="19"/>
        <v>13</v>
      </c>
    </row>
    <row r="68" spans="1:14" ht="12.75">
      <c r="A68" s="18">
        <v>275</v>
      </c>
      <c r="B68" s="66" t="s">
        <v>138</v>
      </c>
      <c r="C68" s="64" t="s">
        <v>17</v>
      </c>
      <c r="D68" s="64" t="s">
        <v>139</v>
      </c>
      <c r="E68" s="23">
        <v>0.5486805555555555</v>
      </c>
      <c r="F68" s="24">
        <f t="shared" si="14"/>
        <v>0.0625694444444444</v>
      </c>
      <c r="G68" s="25">
        <f t="shared" si="15"/>
        <v>5406</v>
      </c>
      <c r="H68" s="65">
        <v>0.989</v>
      </c>
      <c r="I68" s="25">
        <f t="shared" si="16"/>
        <v>5346.534</v>
      </c>
      <c r="J68" s="26">
        <f t="shared" si="17"/>
        <v>14</v>
      </c>
      <c r="K68" s="26">
        <f t="shared" si="17"/>
        <v>14</v>
      </c>
      <c r="L68" s="25">
        <f t="shared" si="18"/>
        <v>5346.534</v>
      </c>
      <c r="M68" s="26">
        <f t="shared" si="19"/>
        <v>14</v>
      </c>
      <c r="N68" s="26">
        <f t="shared" si="19"/>
        <v>14</v>
      </c>
    </row>
    <row r="69" spans="1:14" ht="12.75">
      <c r="A69" s="18">
        <v>456</v>
      </c>
      <c r="B69" s="66" t="s">
        <v>119</v>
      </c>
      <c r="C69" s="64" t="s">
        <v>120</v>
      </c>
      <c r="D69" s="64" t="s">
        <v>121</v>
      </c>
      <c r="E69" s="23">
        <v>0.5475694444444444</v>
      </c>
      <c r="F69" s="24">
        <f t="shared" si="14"/>
        <v>0.06145833333333334</v>
      </c>
      <c r="G69" s="25">
        <f t="shared" si="15"/>
        <v>5310</v>
      </c>
      <c r="H69" s="65">
        <v>1.012</v>
      </c>
      <c r="I69" s="25">
        <f t="shared" si="16"/>
        <v>5373.72</v>
      </c>
      <c r="J69" s="26">
        <f t="shared" si="17"/>
        <v>15</v>
      </c>
      <c r="K69" s="26">
        <f t="shared" si="17"/>
        <v>15</v>
      </c>
      <c r="L69" s="25">
        <f t="shared" si="18"/>
        <v>5373.72</v>
      </c>
      <c r="M69" s="26">
        <f t="shared" si="19"/>
        <v>15</v>
      </c>
      <c r="N69" s="26">
        <f t="shared" si="19"/>
        <v>15</v>
      </c>
    </row>
    <row r="70" spans="1:14" ht="18.75" customHeight="1">
      <c r="A70" s="5" t="s">
        <v>184</v>
      </c>
      <c r="B70" s="6"/>
      <c r="C70" s="6"/>
      <c r="D70" s="6"/>
      <c r="E70" s="6"/>
      <c r="F70" s="3"/>
      <c r="G70" s="7" t="s">
        <v>2</v>
      </c>
      <c r="H70" s="8">
        <v>0.47222222222222227</v>
      </c>
      <c r="I70" s="9"/>
      <c r="J70" s="10"/>
      <c r="K70" s="6"/>
      <c r="L70" s="10"/>
      <c r="M70" s="10"/>
      <c r="N70" s="6"/>
    </row>
    <row r="71" spans="1:14" ht="12.75">
      <c r="A71" s="11" t="s">
        <v>3</v>
      </c>
      <c r="B71" s="77" t="s">
        <v>4</v>
      </c>
      <c r="C71" s="79" t="s">
        <v>175</v>
      </c>
      <c r="D71" s="79" t="s">
        <v>176</v>
      </c>
      <c r="E71" s="12" t="s">
        <v>177</v>
      </c>
      <c r="F71" s="13" t="s">
        <v>5</v>
      </c>
      <c r="G71" s="14" t="s">
        <v>5</v>
      </c>
      <c r="H71" s="75" t="s">
        <v>6</v>
      </c>
      <c r="I71" s="15" t="s">
        <v>178</v>
      </c>
      <c r="J71" s="16"/>
      <c r="K71" s="17"/>
      <c r="L71" s="15" t="s">
        <v>7</v>
      </c>
      <c r="M71" s="16"/>
      <c r="N71" s="17"/>
    </row>
    <row r="72" spans="1:14" ht="12.75">
      <c r="A72" s="18" t="s">
        <v>8</v>
      </c>
      <c r="B72" s="78"/>
      <c r="C72" s="80"/>
      <c r="D72" s="80"/>
      <c r="E72" s="19" t="s">
        <v>9</v>
      </c>
      <c r="F72" s="19" t="s">
        <v>10</v>
      </c>
      <c r="G72" s="20" t="s">
        <v>10</v>
      </c>
      <c r="H72" s="76"/>
      <c r="I72" s="21" t="s">
        <v>11</v>
      </c>
      <c r="J72" s="21" t="s">
        <v>179</v>
      </c>
      <c r="K72" s="22" t="s">
        <v>12</v>
      </c>
      <c r="L72" s="21" t="s">
        <v>11</v>
      </c>
      <c r="M72" s="21" t="s">
        <v>179</v>
      </c>
      <c r="N72" s="22" t="s">
        <v>12</v>
      </c>
    </row>
    <row r="73" spans="1:14" ht="13.5" customHeight="1">
      <c r="A73" s="18">
        <v>365</v>
      </c>
      <c r="B73" s="66" t="s">
        <v>163</v>
      </c>
      <c r="C73" s="64" t="s">
        <v>46</v>
      </c>
      <c r="D73" s="64" t="s">
        <v>164</v>
      </c>
      <c r="E73" s="23">
        <v>0.5379166666666667</v>
      </c>
      <c r="F73" s="24">
        <f aca="true" t="shared" si="20" ref="F73:F78">IF(E73&gt;H$70,E73-H$70,E73+24-H$70)</f>
        <v>0.06569444444444444</v>
      </c>
      <c r="G73" s="25">
        <f aca="true" t="shared" si="21" ref="G73:G78">HOUR(F73)*60*60+MINUTE(F73)*60+SECOND(F73)</f>
        <v>5676</v>
      </c>
      <c r="H73" s="65">
        <v>0.879</v>
      </c>
      <c r="I73" s="25">
        <f aca="true" t="shared" si="22" ref="I73:I78">G73*H73</f>
        <v>4989.204</v>
      </c>
      <c r="J73" s="26">
        <f aca="true" t="shared" si="23" ref="J73:K78">RANK(I73,I$73:I$79,1)</f>
        <v>1</v>
      </c>
      <c r="K73" s="26">
        <f t="shared" si="23"/>
        <v>1</v>
      </c>
      <c r="L73" s="25">
        <f>G73*H73</f>
        <v>4989.204</v>
      </c>
      <c r="M73" s="26">
        <f aca="true" t="shared" si="24" ref="M73:N77">RANK(L73,L$73:L$79,1)</f>
        <v>1</v>
      </c>
      <c r="N73" s="26">
        <f t="shared" si="24"/>
        <v>1</v>
      </c>
    </row>
    <row r="74" spans="1:14" ht="12.75">
      <c r="A74" s="18">
        <v>181</v>
      </c>
      <c r="B74" s="66" t="s">
        <v>153</v>
      </c>
      <c r="C74" s="64" t="s">
        <v>154</v>
      </c>
      <c r="D74" s="64" t="s">
        <v>155</v>
      </c>
      <c r="E74" s="23">
        <v>0.5335416666666667</v>
      </c>
      <c r="F74" s="24">
        <f t="shared" si="20"/>
        <v>0.061319444444444426</v>
      </c>
      <c r="G74" s="25">
        <f t="shared" si="21"/>
        <v>5298</v>
      </c>
      <c r="H74" s="65">
        <v>0.945</v>
      </c>
      <c r="I74" s="25">
        <f t="shared" si="22"/>
        <v>5006.61</v>
      </c>
      <c r="J74" s="26">
        <f t="shared" si="23"/>
        <v>2</v>
      </c>
      <c r="K74" s="26">
        <f t="shared" si="23"/>
        <v>2</v>
      </c>
      <c r="L74" s="25">
        <f>G74*H74</f>
        <v>5006.61</v>
      </c>
      <c r="M74" s="26">
        <f t="shared" si="24"/>
        <v>2</v>
      </c>
      <c r="N74" s="26">
        <f t="shared" si="24"/>
        <v>2</v>
      </c>
    </row>
    <row r="75" spans="1:14" ht="12.75">
      <c r="A75" s="18">
        <v>351</v>
      </c>
      <c r="B75" s="66" t="s">
        <v>158</v>
      </c>
      <c r="C75" s="64" t="s">
        <v>17</v>
      </c>
      <c r="D75" s="64" t="s">
        <v>159</v>
      </c>
      <c r="E75" s="23">
        <v>0.5410763888888889</v>
      </c>
      <c r="F75" s="24">
        <f t="shared" si="20"/>
        <v>0.0688541666666666</v>
      </c>
      <c r="G75" s="25">
        <f t="shared" si="21"/>
        <v>5949</v>
      </c>
      <c r="H75" s="65">
        <v>0.905</v>
      </c>
      <c r="I75" s="25">
        <f t="shared" si="22"/>
        <v>5383.845</v>
      </c>
      <c r="J75" s="26">
        <f t="shared" si="23"/>
        <v>4</v>
      </c>
      <c r="K75" s="26">
        <f t="shared" si="23"/>
        <v>4</v>
      </c>
      <c r="L75" s="25">
        <f>G75*H75</f>
        <v>5383.845</v>
      </c>
      <c r="M75" s="26">
        <f t="shared" si="24"/>
        <v>3</v>
      </c>
      <c r="N75" s="26">
        <f t="shared" si="24"/>
        <v>3</v>
      </c>
    </row>
    <row r="76" spans="1:14" ht="12.75">
      <c r="A76" s="18">
        <v>5051</v>
      </c>
      <c r="B76" s="66" t="s">
        <v>156</v>
      </c>
      <c r="C76" s="64" t="s">
        <v>47</v>
      </c>
      <c r="D76" s="64" t="s">
        <v>157</v>
      </c>
      <c r="E76" s="23">
        <v>0.5398958333333334</v>
      </c>
      <c r="F76" s="24">
        <f t="shared" si="20"/>
        <v>0.06767361111111109</v>
      </c>
      <c r="G76" s="25">
        <f t="shared" si="21"/>
        <v>5847</v>
      </c>
      <c r="H76" s="65">
        <v>0.927</v>
      </c>
      <c r="I76" s="25">
        <f t="shared" si="22"/>
        <v>5420.169</v>
      </c>
      <c r="J76" s="26">
        <f t="shared" si="23"/>
        <v>5</v>
      </c>
      <c r="K76" s="26">
        <f t="shared" si="23"/>
        <v>5</v>
      </c>
      <c r="L76" s="25">
        <f>G76*H76</f>
        <v>5420.169</v>
      </c>
      <c r="M76" s="26">
        <f t="shared" si="24"/>
        <v>4</v>
      </c>
      <c r="N76" s="26">
        <f t="shared" si="24"/>
        <v>4</v>
      </c>
    </row>
    <row r="77" spans="1:14" ht="12.75">
      <c r="A77" s="18">
        <v>773</v>
      </c>
      <c r="B77" s="66" t="s">
        <v>147</v>
      </c>
      <c r="C77" s="64" t="s">
        <v>148</v>
      </c>
      <c r="D77" s="64" t="s">
        <v>149</v>
      </c>
      <c r="E77" s="23">
        <v>0.5411921296296297</v>
      </c>
      <c r="F77" s="24">
        <f t="shared" si="20"/>
        <v>0.06896990740740744</v>
      </c>
      <c r="G77" s="25">
        <f t="shared" si="21"/>
        <v>5959</v>
      </c>
      <c r="H77" s="65">
        <v>0.959</v>
      </c>
      <c r="I77" s="25">
        <f t="shared" si="22"/>
        <v>5714.681</v>
      </c>
      <c r="J77" s="26">
        <f t="shared" si="23"/>
        <v>6</v>
      </c>
      <c r="K77" s="26">
        <f t="shared" si="23"/>
        <v>6</v>
      </c>
      <c r="L77" s="25">
        <f>G77*H77</f>
        <v>5714.681</v>
      </c>
      <c r="M77" s="26">
        <f t="shared" si="24"/>
        <v>5</v>
      </c>
      <c r="N77" s="26">
        <f t="shared" si="24"/>
        <v>5</v>
      </c>
    </row>
    <row r="78" spans="1:14" ht="12.75">
      <c r="A78" s="18">
        <v>25009</v>
      </c>
      <c r="B78" s="66" t="s">
        <v>150</v>
      </c>
      <c r="C78" s="64" t="s">
        <v>151</v>
      </c>
      <c r="D78" s="64" t="s">
        <v>152</v>
      </c>
      <c r="E78" s="23">
        <v>0.5367361111111111</v>
      </c>
      <c r="F78" s="24">
        <f t="shared" si="20"/>
        <v>0.06451388888888882</v>
      </c>
      <c r="G78" s="25">
        <f t="shared" si="21"/>
        <v>5574</v>
      </c>
      <c r="H78" s="65">
        <v>0.959</v>
      </c>
      <c r="I78" s="25">
        <f t="shared" si="22"/>
        <v>5345.465999999999</v>
      </c>
      <c r="J78" s="26">
        <f t="shared" si="23"/>
        <v>3</v>
      </c>
      <c r="K78" s="26">
        <f t="shared" si="23"/>
        <v>3</v>
      </c>
      <c r="L78" s="25" t="s">
        <v>198</v>
      </c>
      <c r="M78" s="26"/>
      <c r="N78" s="26">
        <v>7</v>
      </c>
    </row>
    <row r="79" spans="1:14" ht="12.75">
      <c r="A79" s="18">
        <v>4206</v>
      </c>
      <c r="B79" s="66" t="s">
        <v>160</v>
      </c>
      <c r="C79" s="64" t="s">
        <v>161</v>
      </c>
      <c r="D79" s="64" t="s">
        <v>162</v>
      </c>
      <c r="E79" s="23" t="s">
        <v>199</v>
      </c>
      <c r="F79" s="24"/>
      <c r="G79" s="25"/>
      <c r="H79" s="65">
        <v>0.886</v>
      </c>
      <c r="I79" s="25" t="s">
        <v>199</v>
      </c>
      <c r="J79" s="26"/>
      <c r="K79" s="26">
        <v>8</v>
      </c>
      <c r="L79" s="25" t="s">
        <v>199</v>
      </c>
      <c r="M79" s="26"/>
      <c r="N79" s="26">
        <v>8</v>
      </c>
    </row>
    <row r="80" spans="1:14" ht="18" customHeight="1">
      <c r="A80" s="51" t="s">
        <v>13</v>
      </c>
      <c r="B80" s="38"/>
      <c r="C80" s="38"/>
      <c r="D80" s="38"/>
      <c r="E80" s="38"/>
      <c r="F80" s="3"/>
      <c r="G80" s="39" t="s">
        <v>2</v>
      </c>
      <c r="H80" s="8">
        <v>0.47222222222222227</v>
      </c>
      <c r="I80" s="40"/>
      <c r="J80" s="41"/>
      <c r="K80" s="41"/>
      <c r="L80" s="42"/>
      <c r="M80" s="41"/>
      <c r="N80" s="41"/>
    </row>
    <row r="81" spans="1:14" ht="12.75">
      <c r="A81" s="11" t="s">
        <v>3</v>
      </c>
      <c r="B81" s="77" t="s">
        <v>4</v>
      </c>
      <c r="C81" s="79" t="s">
        <v>175</v>
      </c>
      <c r="D81" s="79" t="s">
        <v>176</v>
      </c>
      <c r="E81" s="12" t="s">
        <v>177</v>
      </c>
      <c r="F81" s="13" t="s">
        <v>5</v>
      </c>
      <c r="G81" s="14" t="s">
        <v>5</v>
      </c>
      <c r="H81" s="75" t="s">
        <v>6</v>
      </c>
      <c r="I81" s="15" t="s">
        <v>178</v>
      </c>
      <c r="J81" s="16"/>
      <c r="K81" s="17"/>
      <c r="L81" s="15" t="s">
        <v>7</v>
      </c>
      <c r="M81" s="16"/>
      <c r="N81" s="17"/>
    </row>
    <row r="82" spans="1:14" ht="12.75">
      <c r="A82" s="18" t="s">
        <v>8</v>
      </c>
      <c r="B82" s="78"/>
      <c r="C82" s="80"/>
      <c r="D82" s="80"/>
      <c r="E82" s="19" t="s">
        <v>9</v>
      </c>
      <c r="F82" s="19" t="s">
        <v>10</v>
      </c>
      <c r="G82" s="20" t="s">
        <v>10</v>
      </c>
      <c r="H82" s="76"/>
      <c r="I82" s="21" t="s">
        <v>11</v>
      </c>
      <c r="J82" s="21" t="s">
        <v>179</v>
      </c>
      <c r="K82" s="22" t="s">
        <v>12</v>
      </c>
      <c r="L82" s="21" t="s">
        <v>11</v>
      </c>
      <c r="M82" s="21" t="s">
        <v>179</v>
      </c>
      <c r="N82" s="22" t="s">
        <v>12</v>
      </c>
    </row>
    <row r="83" spans="1:14" ht="12.75">
      <c r="A83" s="18">
        <v>1320</v>
      </c>
      <c r="B83" s="66" t="s">
        <v>190</v>
      </c>
      <c r="C83" s="66" t="s">
        <v>49</v>
      </c>
      <c r="D83" s="73" t="s">
        <v>166</v>
      </c>
      <c r="E83" s="59">
        <v>0.5092245370370371</v>
      </c>
      <c r="F83" s="60">
        <f>IF(E83&gt;H$80,E83-H$80,E83+24-H$80)</f>
        <v>0.03700231481481481</v>
      </c>
      <c r="G83" s="61">
        <f>HOUR(F83)*60*60+MINUTE(F83)*60+SECOND(F83)</f>
        <v>3197</v>
      </c>
      <c r="H83" s="65">
        <v>1.003</v>
      </c>
      <c r="I83" s="61">
        <f>G83*H83</f>
        <v>3206.5909999999994</v>
      </c>
      <c r="J83" s="62">
        <f>RANK(I83,I$83:I$85,1)</f>
        <v>1</v>
      </c>
      <c r="K83" s="62">
        <f>RANK(J83,J$83:J$85,1)</f>
        <v>1</v>
      </c>
      <c r="L83" s="25" t="s">
        <v>198</v>
      </c>
      <c r="M83" s="26"/>
      <c r="N83" s="26"/>
    </row>
    <row r="84" spans="1:14" ht="12.75">
      <c r="A84" s="27">
        <v>1905</v>
      </c>
      <c r="B84" s="64" t="s">
        <v>181</v>
      </c>
      <c r="C84" s="64" t="s">
        <v>49</v>
      </c>
      <c r="D84" s="64" t="s">
        <v>165</v>
      </c>
      <c r="E84" s="23" t="s">
        <v>199</v>
      </c>
      <c r="F84" s="24"/>
      <c r="G84" s="25"/>
      <c r="H84" s="65">
        <v>1</v>
      </c>
      <c r="I84" s="25" t="s">
        <v>199</v>
      </c>
      <c r="J84" s="26"/>
      <c r="K84" s="26">
        <v>4</v>
      </c>
      <c r="L84" s="25" t="s">
        <v>199</v>
      </c>
      <c r="M84" s="26"/>
      <c r="N84" s="26"/>
    </row>
    <row r="85" spans="1:14" ht="12.75">
      <c r="A85" s="27">
        <v>236</v>
      </c>
      <c r="B85" s="64" t="s">
        <v>201</v>
      </c>
      <c r="C85" s="66"/>
      <c r="D85" s="64" t="s">
        <v>172</v>
      </c>
      <c r="E85" s="59" t="s">
        <v>199</v>
      </c>
      <c r="F85" s="60"/>
      <c r="G85" s="61"/>
      <c r="H85" s="65">
        <v>0.919</v>
      </c>
      <c r="I85" s="61" t="s">
        <v>199</v>
      </c>
      <c r="J85" s="62"/>
      <c r="K85" s="62">
        <v>4</v>
      </c>
      <c r="L85" s="61" t="s">
        <v>199</v>
      </c>
      <c r="M85" s="62"/>
      <c r="N85" s="62"/>
    </row>
    <row r="86" spans="1:15" ht="18" customHeight="1">
      <c r="A86" s="51" t="s">
        <v>185</v>
      </c>
      <c r="D86" s="28"/>
      <c r="E86" s="52"/>
      <c r="F86" s="28"/>
      <c r="G86" s="53" t="s">
        <v>2</v>
      </c>
      <c r="H86" s="54">
        <v>0.47222222222222227</v>
      </c>
      <c r="I86" s="55"/>
      <c r="J86" s="56"/>
      <c r="K86" s="57"/>
      <c r="L86" s="28"/>
      <c r="M86" s="57"/>
      <c r="N86" s="57"/>
      <c r="O86" s="58"/>
    </row>
    <row r="87" spans="1:14" ht="12" customHeight="1">
      <c r="A87" s="11" t="s">
        <v>3</v>
      </c>
      <c r="B87" s="77" t="s">
        <v>4</v>
      </c>
      <c r="C87" s="79" t="s">
        <v>175</v>
      </c>
      <c r="D87" s="79" t="s">
        <v>176</v>
      </c>
      <c r="E87" s="12" t="s">
        <v>177</v>
      </c>
      <c r="F87" s="13" t="s">
        <v>5</v>
      </c>
      <c r="G87" s="14" t="s">
        <v>5</v>
      </c>
      <c r="H87" s="75" t="s">
        <v>6</v>
      </c>
      <c r="I87" s="15" t="s">
        <v>178</v>
      </c>
      <c r="J87" s="16"/>
      <c r="K87" s="17"/>
      <c r="L87" s="15" t="s">
        <v>7</v>
      </c>
      <c r="M87" s="16"/>
      <c r="N87" s="17"/>
    </row>
    <row r="88" spans="1:14" ht="12" customHeight="1">
      <c r="A88" s="18" t="s">
        <v>8</v>
      </c>
      <c r="B88" s="78"/>
      <c r="C88" s="80"/>
      <c r="D88" s="80"/>
      <c r="E88" s="19" t="s">
        <v>9</v>
      </c>
      <c r="F88" s="19" t="s">
        <v>10</v>
      </c>
      <c r="G88" s="20" t="s">
        <v>10</v>
      </c>
      <c r="H88" s="76"/>
      <c r="I88" s="21" t="s">
        <v>11</v>
      </c>
      <c r="J88" s="21" t="s">
        <v>179</v>
      </c>
      <c r="K88" s="22" t="s">
        <v>12</v>
      </c>
      <c r="L88" s="21" t="s">
        <v>11</v>
      </c>
      <c r="M88" s="21" t="s">
        <v>179</v>
      </c>
      <c r="N88" s="22" t="s">
        <v>12</v>
      </c>
    </row>
    <row r="89" spans="1:14" ht="12.75" customHeight="1">
      <c r="A89" s="27">
        <v>1501</v>
      </c>
      <c r="B89" s="64" t="s">
        <v>173</v>
      </c>
      <c r="C89" s="64" t="s">
        <v>167</v>
      </c>
      <c r="D89" s="64" t="s">
        <v>168</v>
      </c>
      <c r="E89" s="59">
        <v>0.5399421296296296</v>
      </c>
      <c r="F89" s="60">
        <f>IF(E89&gt;H$86,E89-H$86,E89+24-H$86)</f>
        <v>0.06771990740740735</v>
      </c>
      <c r="G89" s="61">
        <f>HOUR(F89)*60*60+MINUTE(F89)*60+SECOND(F89)</f>
        <v>5851</v>
      </c>
      <c r="H89" s="65">
        <v>1.054</v>
      </c>
      <c r="I89" s="61">
        <f>G89*H89</f>
        <v>6166.954000000001</v>
      </c>
      <c r="J89" s="62">
        <f>RANK(I89,I$89:I$91,1)</f>
        <v>1</v>
      </c>
      <c r="K89" s="62">
        <f>RANK(J89,J$89:J$91,1)</f>
        <v>1</v>
      </c>
      <c r="L89" s="61">
        <f>G89*H89</f>
        <v>6166.954000000001</v>
      </c>
      <c r="M89" s="62">
        <f>RANK(L89,L$89:L$91,1)</f>
        <v>1</v>
      </c>
      <c r="N89" s="62">
        <f>RANK(M89,M$89:M$91,1)</f>
        <v>1</v>
      </c>
    </row>
    <row r="90" spans="1:14" ht="12.75" customHeight="1">
      <c r="A90" s="27"/>
      <c r="B90" s="64" t="s">
        <v>193</v>
      </c>
      <c r="C90" s="64" t="s">
        <v>48</v>
      </c>
      <c r="D90" s="64" t="s">
        <v>169</v>
      </c>
      <c r="E90" s="63" t="s">
        <v>199</v>
      </c>
      <c r="F90" s="60"/>
      <c r="G90" s="61"/>
      <c r="H90" s="65">
        <v>1.046</v>
      </c>
      <c r="I90" s="61" t="s">
        <v>199</v>
      </c>
      <c r="J90" s="62"/>
      <c r="K90" s="62">
        <v>4</v>
      </c>
      <c r="L90" s="61" t="s">
        <v>199</v>
      </c>
      <c r="M90" s="62"/>
      <c r="N90" s="62">
        <v>4</v>
      </c>
    </row>
    <row r="91" spans="1:14" ht="12.75" customHeight="1">
      <c r="A91" s="27"/>
      <c r="B91" s="64" t="s">
        <v>170</v>
      </c>
      <c r="C91" s="64"/>
      <c r="D91" s="64" t="s">
        <v>171</v>
      </c>
      <c r="E91" s="59" t="s">
        <v>199</v>
      </c>
      <c r="F91" s="60"/>
      <c r="G91" s="61"/>
      <c r="H91" s="65">
        <v>0.938</v>
      </c>
      <c r="I91" s="61" t="s">
        <v>199</v>
      </c>
      <c r="J91" s="62"/>
      <c r="K91" s="62">
        <v>4</v>
      </c>
      <c r="L91" s="61" t="s">
        <v>199</v>
      </c>
      <c r="M91" s="62"/>
      <c r="N91" s="62">
        <v>4</v>
      </c>
    </row>
    <row r="92" spans="1:14" ht="12.75" customHeight="1">
      <c r="A92" s="1"/>
      <c r="B92" s="72" t="s">
        <v>191</v>
      </c>
      <c r="D92" s="1"/>
      <c r="E92" s="68"/>
      <c r="F92" s="69"/>
      <c r="G92" s="70"/>
      <c r="H92" s="1"/>
      <c r="I92" s="70"/>
      <c r="J92" s="71"/>
      <c r="K92" s="71"/>
      <c r="L92" s="70"/>
      <c r="M92" s="71"/>
      <c r="N92" s="71"/>
    </row>
    <row r="93" spans="2:16" ht="12.75">
      <c r="B93" s="72" t="s">
        <v>192</v>
      </c>
      <c r="F93" s="49"/>
      <c r="P93" s="50"/>
    </row>
    <row r="94" spans="1:14" ht="15.75">
      <c r="A94" s="43"/>
      <c r="B94" s="44"/>
      <c r="C94" s="44"/>
      <c r="D94" s="36" t="s">
        <v>174</v>
      </c>
      <c r="E94" s="45"/>
      <c r="F94" s="45"/>
      <c r="G94" s="37" t="s">
        <v>202</v>
      </c>
      <c r="H94" s="45"/>
      <c r="I94" s="45"/>
      <c r="J94" s="45"/>
      <c r="K94" s="46"/>
      <c r="L94" s="45"/>
      <c r="M94" s="45"/>
      <c r="N94" s="47"/>
    </row>
    <row r="95" spans="1:14" ht="12.75">
      <c r="A95" s="1"/>
      <c r="C95" s="30"/>
      <c r="D95" s="30"/>
      <c r="E95" s="43"/>
      <c r="F95" s="43"/>
      <c r="H95" s="3"/>
      <c r="I95" s="3"/>
      <c r="J95" s="43"/>
      <c r="K95" s="3"/>
      <c r="L95" s="48"/>
      <c r="M95" s="47"/>
      <c r="N95" s="43"/>
    </row>
  </sheetData>
  <sheetProtection/>
  <mergeCells count="24">
    <mergeCell ref="B81:B82"/>
    <mergeCell ref="C81:C82"/>
    <mergeCell ref="D81:D82"/>
    <mergeCell ref="H81:H82"/>
    <mergeCell ref="B87:B88"/>
    <mergeCell ref="C87:C88"/>
    <mergeCell ref="D87:D88"/>
    <mergeCell ref="H87:H88"/>
    <mergeCell ref="D30:D31"/>
    <mergeCell ref="B71:B72"/>
    <mergeCell ref="C71:C72"/>
    <mergeCell ref="D71:D72"/>
    <mergeCell ref="H71:H72"/>
    <mergeCell ref="H30:H31"/>
    <mergeCell ref="H4:H5"/>
    <mergeCell ref="B53:B54"/>
    <mergeCell ref="C53:C54"/>
    <mergeCell ref="D53:D54"/>
    <mergeCell ref="H53:H54"/>
    <mergeCell ref="B4:B5"/>
    <mergeCell ref="C4:C5"/>
    <mergeCell ref="D4:D5"/>
    <mergeCell ref="B30:B31"/>
    <mergeCell ref="C30:C31"/>
  </mergeCells>
  <printOptions/>
  <pageMargins left="0.5511811023622047" right="0" top="0.3937007874015748" bottom="0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1.140625" style="0" customWidth="1"/>
    <col min="2" max="2" width="27.140625" style="0" customWidth="1"/>
    <col min="3" max="3" width="15.28125" style="0" customWidth="1"/>
    <col min="4" max="4" width="35.28125" style="0" customWidth="1"/>
    <col min="5" max="7" width="9.7109375" style="0" customWidth="1"/>
    <col min="8" max="8" width="7.140625" style="0" customWidth="1"/>
    <col min="9" max="9" width="9.7109375" style="0" customWidth="1"/>
    <col min="10" max="11" width="5.7109375" style="0" customWidth="1"/>
    <col min="12" max="12" width="9.7109375" style="0" customWidth="1"/>
    <col min="13" max="14" width="5.7109375" style="0" customWidth="1"/>
  </cols>
  <sheetData>
    <row r="1" spans="1:14" ht="14.25" customHeight="1">
      <c r="A1" s="1"/>
      <c r="B1" s="1"/>
      <c r="C1" s="1"/>
      <c r="D1" s="2" t="s">
        <v>0</v>
      </c>
      <c r="E1" s="1"/>
      <c r="F1" s="1"/>
      <c r="G1" s="3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4" t="s">
        <v>188</v>
      </c>
      <c r="E2" s="1"/>
      <c r="F2" s="1"/>
      <c r="G2" s="4"/>
      <c r="H2" s="1"/>
      <c r="I2" s="1"/>
      <c r="J2" s="1"/>
      <c r="K2" s="1"/>
      <c r="L2" s="1"/>
      <c r="M2" s="1"/>
      <c r="N2" s="1"/>
    </row>
    <row r="3" spans="1:14" ht="14.25">
      <c r="A3" s="5" t="s">
        <v>14</v>
      </c>
      <c r="B3" s="6"/>
      <c r="C3" s="6"/>
      <c r="D3" s="6"/>
      <c r="E3" s="6"/>
      <c r="F3" s="7"/>
      <c r="G3" s="7" t="s">
        <v>2</v>
      </c>
      <c r="H3" s="8">
        <v>0.4861111111111111</v>
      </c>
      <c r="I3" s="9"/>
      <c r="J3" s="10"/>
      <c r="K3" s="6"/>
      <c r="L3" s="10"/>
      <c r="M3" s="10"/>
      <c r="N3" s="6"/>
    </row>
    <row r="4" spans="1:14" ht="12" customHeight="1">
      <c r="A4" s="11" t="s">
        <v>3</v>
      </c>
      <c r="B4" s="77" t="s">
        <v>4</v>
      </c>
      <c r="C4" s="79" t="s">
        <v>175</v>
      </c>
      <c r="D4" s="79" t="s">
        <v>176</v>
      </c>
      <c r="E4" s="12" t="s">
        <v>177</v>
      </c>
      <c r="F4" s="13" t="s">
        <v>5</v>
      </c>
      <c r="G4" s="14" t="s">
        <v>5</v>
      </c>
      <c r="H4" s="75" t="s">
        <v>6</v>
      </c>
      <c r="I4" s="15" t="s">
        <v>178</v>
      </c>
      <c r="J4" s="16"/>
      <c r="K4" s="17"/>
      <c r="L4" s="15" t="s">
        <v>7</v>
      </c>
      <c r="M4" s="16"/>
      <c r="N4" s="17"/>
    </row>
    <row r="5" spans="1:14" ht="12" customHeight="1">
      <c r="A5" s="18" t="s">
        <v>8</v>
      </c>
      <c r="B5" s="78"/>
      <c r="C5" s="80"/>
      <c r="D5" s="80"/>
      <c r="E5" s="19" t="s">
        <v>9</v>
      </c>
      <c r="F5" s="19" t="s">
        <v>10</v>
      </c>
      <c r="G5" s="20" t="s">
        <v>10</v>
      </c>
      <c r="H5" s="76"/>
      <c r="I5" s="21" t="s">
        <v>11</v>
      </c>
      <c r="J5" s="21" t="s">
        <v>179</v>
      </c>
      <c r="K5" s="22" t="s">
        <v>12</v>
      </c>
      <c r="L5" s="21" t="s">
        <v>11</v>
      </c>
      <c r="M5" s="21" t="s">
        <v>179</v>
      </c>
      <c r="N5" s="22" t="s">
        <v>12</v>
      </c>
    </row>
    <row r="6" spans="1:14" ht="12" customHeight="1">
      <c r="A6" s="18">
        <v>2055</v>
      </c>
      <c r="B6" s="66" t="s">
        <v>20</v>
      </c>
      <c r="C6" s="64" t="s">
        <v>21</v>
      </c>
      <c r="D6" s="64" t="s">
        <v>22</v>
      </c>
      <c r="E6" s="23">
        <v>0.5178356481481482</v>
      </c>
      <c r="F6" s="24">
        <f aca="true" t="shared" si="0" ref="F6:F50">IF(E6&gt;H$3,E6-H$3,E6+24-H$3)</f>
        <v>0.03172453703703709</v>
      </c>
      <c r="G6" s="25">
        <f aca="true" t="shared" si="1" ref="G6:G50">HOUR(F6)*60*60+MINUTE(F6)*60+SECOND(F6)</f>
        <v>2741</v>
      </c>
      <c r="H6" s="65">
        <v>1.392</v>
      </c>
      <c r="I6" s="25">
        <f aca="true" t="shared" si="2" ref="I6:I50">G6*H6</f>
        <v>3815.4719999999998</v>
      </c>
      <c r="J6" s="26">
        <f aca="true" t="shared" si="3" ref="J6:K9">RANK(I6,I$6:I$57,1)</f>
        <v>1</v>
      </c>
      <c r="K6" s="26">
        <f t="shared" si="3"/>
        <v>1</v>
      </c>
      <c r="L6" s="25">
        <f aca="true" t="shared" si="4" ref="L6:L47">G6*H6</f>
        <v>3815.4719999999998</v>
      </c>
      <c r="M6" s="26">
        <f aca="true" t="shared" si="5" ref="M6:N9">RANK(L6,L$6:L$57,1)</f>
        <v>1</v>
      </c>
      <c r="N6" s="26">
        <f t="shared" si="5"/>
        <v>1</v>
      </c>
    </row>
    <row r="7" spans="1:14" ht="12" customHeight="1">
      <c r="A7" s="18">
        <v>4008</v>
      </c>
      <c r="B7" s="66" t="s">
        <v>197</v>
      </c>
      <c r="C7" s="64" t="s">
        <v>27</v>
      </c>
      <c r="D7" s="64" t="s">
        <v>58</v>
      </c>
      <c r="E7" s="23">
        <v>0.5264814814814814</v>
      </c>
      <c r="F7" s="24">
        <f t="shared" si="0"/>
        <v>0.040370370370370334</v>
      </c>
      <c r="G7" s="25">
        <f t="shared" si="1"/>
        <v>3488</v>
      </c>
      <c r="H7" s="65">
        <v>1.165</v>
      </c>
      <c r="I7" s="25">
        <f t="shared" si="2"/>
        <v>4063.52</v>
      </c>
      <c r="J7" s="26">
        <f t="shared" si="3"/>
        <v>2</v>
      </c>
      <c r="K7" s="26">
        <f t="shared" si="3"/>
        <v>2</v>
      </c>
      <c r="L7" s="25">
        <f t="shared" si="4"/>
        <v>4063.52</v>
      </c>
      <c r="M7" s="26">
        <f t="shared" si="5"/>
        <v>2</v>
      </c>
      <c r="N7" s="26">
        <f t="shared" si="5"/>
        <v>2</v>
      </c>
    </row>
    <row r="8" spans="1:14" ht="12" customHeight="1">
      <c r="A8" s="18">
        <v>1245</v>
      </c>
      <c r="B8" s="66" t="s">
        <v>59</v>
      </c>
      <c r="C8" s="64" t="s">
        <v>60</v>
      </c>
      <c r="D8" s="64" t="s">
        <v>61</v>
      </c>
      <c r="E8" s="23">
        <v>0.5298958333333333</v>
      </c>
      <c r="F8" s="24">
        <f t="shared" si="0"/>
        <v>0.04378472222222224</v>
      </c>
      <c r="G8" s="25">
        <f t="shared" si="1"/>
        <v>3783</v>
      </c>
      <c r="H8" s="65">
        <v>1.137</v>
      </c>
      <c r="I8" s="25">
        <f t="shared" si="2"/>
        <v>4301.271</v>
      </c>
      <c r="J8" s="26">
        <f t="shared" si="3"/>
        <v>3</v>
      </c>
      <c r="K8" s="26">
        <f t="shared" si="3"/>
        <v>3</v>
      </c>
      <c r="L8" s="25">
        <f t="shared" si="4"/>
        <v>4301.271</v>
      </c>
      <c r="M8" s="26">
        <f t="shared" si="5"/>
        <v>3</v>
      </c>
      <c r="N8" s="26">
        <f t="shared" si="5"/>
        <v>3</v>
      </c>
    </row>
    <row r="9" spans="1:14" ht="12" customHeight="1">
      <c r="A9" s="18">
        <v>518</v>
      </c>
      <c r="B9" s="66" t="s">
        <v>82</v>
      </c>
      <c r="C9" s="64" t="s">
        <v>18</v>
      </c>
      <c r="D9" s="64" t="s">
        <v>19</v>
      </c>
      <c r="E9" s="23">
        <v>0.5329050925925926</v>
      </c>
      <c r="F9" s="24">
        <f t="shared" si="0"/>
        <v>0.04679398148148145</v>
      </c>
      <c r="G9" s="25">
        <f t="shared" si="1"/>
        <v>4043</v>
      </c>
      <c r="H9" s="65">
        <v>1.073</v>
      </c>
      <c r="I9" s="25">
        <f t="shared" si="2"/>
        <v>4338.139</v>
      </c>
      <c r="J9" s="26">
        <f t="shared" si="3"/>
        <v>4</v>
      </c>
      <c r="K9" s="26">
        <f t="shared" si="3"/>
        <v>4</v>
      </c>
      <c r="L9" s="25">
        <f t="shared" si="4"/>
        <v>4338.139</v>
      </c>
      <c r="M9" s="26">
        <f t="shared" si="5"/>
        <v>4</v>
      </c>
      <c r="N9" s="26">
        <f t="shared" si="5"/>
        <v>4</v>
      </c>
    </row>
    <row r="10" spans="1:14" ht="12" customHeight="1">
      <c r="A10" s="18">
        <v>3131</v>
      </c>
      <c r="B10" s="66" t="s">
        <v>73</v>
      </c>
      <c r="C10" s="64" t="s">
        <v>15</v>
      </c>
      <c r="D10" s="64" t="s">
        <v>16</v>
      </c>
      <c r="E10" s="23">
        <v>0.5328240740740741</v>
      </c>
      <c r="F10" s="24">
        <f t="shared" si="0"/>
        <v>0.046712962962962956</v>
      </c>
      <c r="G10" s="25">
        <f t="shared" si="1"/>
        <v>4036</v>
      </c>
      <c r="H10" s="65">
        <v>1.081</v>
      </c>
      <c r="I10" s="25">
        <f t="shared" si="2"/>
        <v>4362.916</v>
      </c>
      <c r="J10" s="26">
        <f>RANK(I10,I$6:I$57,1)</f>
        <v>5</v>
      </c>
      <c r="K10" s="26">
        <v>5.5</v>
      </c>
      <c r="L10" s="25">
        <f t="shared" si="4"/>
        <v>4362.916</v>
      </c>
      <c r="M10" s="26">
        <f>RANK(L10,L$6:L$57,1)</f>
        <v>5</v>
      </c>
      <c r="N10" s="26">
        <v>5.5</v>
      </c>
    </row>
    <row r="11" spans="1:14" ht="12" customHeight="1">
      <c r="A11" s="18">
        <v>7400</v>
      </c>
      <c r="B11" s="66" t="s">
        <v>53</v>
      </c>
      <c r="C11" s="64" t="s">
        <v>27</v>
      </c>
      <c r="D11" s="64" t="s">
        <v>54</v>
      </c>
      <c r="E11" s="23">
        <v>0.5293865740740741</v>
      </c>
      <c r="F11" s="24">
        <f t="shared" si="0"/>
        <v>0.043275462962962974</v>
      </c>
      <c r="G11" s="25">
        <f t="shared" si="1"/>
        <v>3739</v>
      </c>
      <c r="H11" s="65">
        <v>1.167</v>
      </c>
      <c r="I11" s="25">
        <f t="shared" si="2"/>
        <v>4363.4130000000005</v>
      </c>
      <c r="J11" s="26">
        <v>5</v>
      </c>
      <c r="K11" s="26">
        <v>5.5</v>
      </c>
      <c r="L11" s="25">
        <f t="shared" si="4"/>
        <v>4363.4130000000005</v>
      </c>
      <c r="M11" s="26">
        <v>5</v>
      </c>
      <c r="N11" s="26">
        <v>5.5</v>
      </c>
    </row>
    <row r="12" spans="1:14" ht="12" customHeight="1">
      <c r="A12" s="18">
        <v>1221</v>
      </c>
      <c r="B12" s="66" t="s">
        <v>186</v>
      </c>
      <c r="C12" s="64" t="s">
        <v>142</v>
      </c>
      <c r="D12" s="64" t="s">
        <v>143</v>
      </c>
      <c r="E12" s="23">
        <v>0.5380439814814815</v>
      </c>
      <c r="F12" s="24">
        <f t="shared" si="0"/>
        <v>0.051932870370370365</v>
      </c>
      <c r="G12" s="25">
        <f t="shared" si="1"/>
        <v>4487</v>
      </c>
      <c r="H12" s="65">
        <v>0.984</v>
      </c>
      <c r="I12" s="25">
        <f t="shared" si="2"/>
        <v>4415.208</v>
      </c>
      <c r="J12" s="26">
        <f aca="true" t="shared" si="6" ref="J12:K31">RANK(I12,I$6:I$57,1)</f>
        <v>9</v>
      </c>
      <c r="K12" s="26">
        <f t="shared" si="6"/>
        <v>9</v>
      </c>
      <c r="L12" s="25">
        <f t="shared" si="4"/>
        <v>4415.208</v>
      </c>
      <c r="M12" s="26">
        <f aca="true" t="shared" si="7" ref="M12:N31">RANK(L12,L$6:L$57,1)</f>
        <v>7</v>
      </c>
      <c r="N12" s="26">
        <f t="shared" si="7"/>
        <v>7</v>
      </c>
    </row>
    <row r="13" spans="1:14" ht="12" customHeight="1">
      <c r="A13" s="18">
        <v>977</v>
      </c>
      <c r="B13" s="66" t="s">
        <v>122</v>
      </c>
      <c r="C13" s="64" t="s">
        <v>44</v>
      </c>
      <c r="D13" s="64" t="s">
        <v>123</v>
      </c>
      <c r="E13" s="23">
        <v>0.5369675925925926</v>
      </c>
      <c r="F13" s="24">
        <f t="shared" si="0"/>
        <v>0.05085648148148153</v>
      </c>
      <c r="G13" s="25">
        <f t="shared" si="1"/>
        <v>4394</v>
      </c>
      <c r="H13" s="65">
        <v>1.008</v>
      </c>
      <c r="I13" s="25">
        <f t="shared" si="2"/>
        <v>4429.152</v>
      </c>
      <c r="J13" s="26">
        <f t="shared" si="6"/>
        <v>10</v>
      </c>
      <c r="K13" s="26">
        <f t="shared" si="6"/>
        <v>10</v>
      </c>
      <c r="L13" s="25">
        <f t="shared" si="4"/>
        <v>4429.152</v>
      </c>
      <c r="M13" s="26">
        <f t="shared" si="7"/>
        <v>8</v>
      </c>
      <c r="N13" s="26">
        <f t="shared" si="7"/>
        <v>8</v>
      </c>
    </row>
    <row r="14" spans="1:14" ht="12" customHeight="1">
      <c r="A14" s="18">
        <v>3470</v>
      </c>
      <c r="B14" s="66" t="s">
        <v>124</v>
      </c>
      <c r="C14" s="64" t="s">
        <v>41</v>
      </c>
      <c r="D14" s="64" t="s">
        <v>125</v>
      </c>
      <c r="E14" s="23">
        <v>0.537326388888889</v>
      </c>
      <c r="F14" s="24">
        <f t="shared" si="0"/>
        <v>0.051215277777777846</v>
      </c>
      <c r="G14" s="25">
        <f t="shared" si="1"/>
        <v>4425</v>
      </c>
      <c r="H14" s="65">
        <v>1.002</v>
      </c>
      <c r="I14" s="25">
        <f t="shared" si="2"/>
        <v>4433.85</v>
      </c>
      <c r="J14" s="26">
        <f t="shared" si="6"/>
        <v>11</v>
      </c>
      <c r="K14" s="26">
        <f t="shared" si="6"/>
        <v>11</v>
      </c>
      <c r="L14" s="25">
        <f t="shared" si="4"/>
        <v>4433.85</v>
      </c>
      <c r="M14" s="26">
        <f t="shared" si="7"/>
        <v>9</v>
      </c>
      <c r="N14" s="26">
        <f t="shared" si="7"/>
        <v>9</v>
      </c>
    </row>
    <row r="15" spans="1:14" ht="12" customHeight="1">
      <c r="A15" s="18">
        <v>975</v>
      </c>
      <c r="B15" s="66" t="s">
        <v>34</v>
      </c>
      <c r="C15" s="64" t="s">
        <v>109</v>
      </c>
      <c r="D15" s="64" t="s">
        <v>35</v>
      </c>
      <c r="E15" s="23">
        <v>0.5363888888888889</v>
      </c>
      <c r="F15" s="24">
        <f t="shared" si="0"/>
        <v>0.05027777777777781</v>
      </c>
      <c r="G15" s="25">
        <f t="shared" si="1"/>
        <v>4344</v>
      </c>
      <c r="H15" s="65">
        <v>1.03</v>
      </c>
      <c r="I15" s="25">
        <f t="shared" si="2"/>
        <v>4474.32</v>
      </c>
      <c r="J15" s="26">
        <f t="shared" si="6"/>
        <v>12</v>
      </c>
      <c r="K15" s="26">
        <f t="shared" si="6"/>
        <v>12</v>
      </c>
      <c r="L15" s="25">
        <f t="shared" si="4"/>
        <v>4474.32</v>
      </c>
      <c r="M15" s="26">
        <f t="shared" si="7"/>
        <v>10</v>
      </c>
      <c r="N15" s="26">
        <f t="shared" si="7"/>
        <v>10</v>
      </c>
    </row>
    <row r="16" spans="1:14" ht="12" customHeight="1">
      <c r="A16" s="18">
        <v>582</v>
      </c>
      <c r="B16" s="66" t="s">
        <v>140</v>
      </c>
      <c r="C16" s="64" t="s">
        <v>43</v>
      </c>
      <c r="D16" s="64" t="s">
        <v>141</v>
      </c>
      <c r="E16" s="23">
        <v>0.538912037037037</v>
      </c>
      <c r="F16" s="24">
        <f t="shared" si="0"/>
        <v>0.052800925925925946</v>
      </c>
      <c r="G16" s="25">
        <f t="shared" si="1"/>
        <v>4562</v>
      </c>
      <c r="H16" s="65">
        <v>0.987</v>
      </c>
      <c r="I16" s="25">
        <f t="shared" si="2"/>
        <v>4502.6939999999995</v>
      </c>
      <c r="J16" s="26">
        <f t="shared" si="6"/>
        <v>13</v>
      </c>
      <c r="K16" s="26">
        <f t="shared" si="6"/>
        <v>13</v>
      </c>
      <c r="L16" s="25">
        <f t="shared" si="4"/>
        <v>4502.6939999999995</v>
      </c>
      <c r="M16" s="26">
        <f t="shared" si="7"/>
        <v>11</v>
      </c>
      <c r="N16" s="26">
        <f t="shared" si="7"/>
        <v>11</v>
      </c>
    </row>
    <row r="17" spans="1:14" ht="12" customHeight="1">
      <c r="A17" s="18">
        <v>818</v>
      </c>
      <c r="B17" s="66" t="s">
        <v>106</v>
      </c>
      <c r="C17" s="64" t="s">
        <v>38</v>
      </c>
      <c r="D17" s="64" t="s">
        <v>107</v>
      </c>
      <c r="E17" s="23">
        <v>0.5365972222222223</v>
      </c>
      <c r="F17" s="24">
        <f t="shared" si="0"/>
        <v>0.050486111111111176</v>
      </c>
      <c r="G17" s="25">
        <f t="shared" si="1"/>
        <v>4362</v>
      </c>
      <c r="H17" s="65">
        <v>1.033</v>
      </c>
      <c r="I17" s="25">
        <f t="shared" si="2"/>
        <v>4505.946</v>
      </c>
      <c r="J17" s="26">
        <f t="shared" si="6"/>
        <v>14</v>
      </c>
      <c r="K17" s="26">
        <f t="shared" si="6"/>
        <v>14</v>
      </c>
      <c r="L17" s="25">
        <f t="shared" si="4"/>
        <v>4505.946</v>
      </c>
      <c r="M17" s="26">
        <f t="shared" si="7"/>
        <v>12</v>
      </c>
      <c r="N17" s="26">
        <f t="shared" si="7"/>
        <v>12</v>
      </c>
    </row>
    <row r="18" spans="1:14" ht="12" customHeight="1">
      <c r="A18" s="18" t="s">
        <v>86</v>
      </c>
      <c r="B18" s="66" t="s">
        <v>87</v>
      </c>
      <c r="C18" s="64" t="s">
        <v>88</v>
      </c>
      <c r="D18" s="64" t="s">
        <v>89</v>
      </c>
      <c r="E18" s="23">
        <v>0.5350694444444445</v>
      </c>
      <c r="F18" s="24">
        <f t="shared" si="0"/>
        <v>0.04895833333333338</v>
      </c>
      <c r="G18" s="25">
        <f t="shared" si="1"/>
        <v>4230</v>
      </c>
      <c r="H18" s="65">
        <v>1.068</v>
      </c>
      <c r="I18" s="25">
        <f t="shared" si="2"/>
        <v>4517.64</v>
      </c>
      <c r="J18" s="26">
        <f t="shared" si="6"/>
        <v>15</v>
      </c>
      <c r="K18" s="26">
        <f t="shared" si="6"/>
        <v>15</v>
      </c>
      <c r="L18" s="25">
        <f t="shared" si="4"/>
        <v>4517.64</v>
      </c>
      <c r="M18" s="26">
        <f t="shared" si="7"/>
        <v>13</v>
      </c>
      <c r="N18" s="26">
        <f t="shared" si="7"/>
        <v>13</v>
      </c>
    </row>
    <row r="19" spans="1:14" ht="12" customHeight="1">
      <c r="A19" s="18">
        <v>364</v>
      </c>
      <c r="B19" s="66" t="s">
        <v>65</v>
      </c>
      <c r="C19" s="64" t="s">
        <v>17</v>
      </c>
      <c r="D19" s="64" t="s">
        <v>66</v>
      </c>
      <c r="E19" s="23">
        <v>0.5334259259259259</v>
      </c>
      <c r="F19" s="24">
        <f t="shared" si="0"/>
        <v>0.047314814814814754</v>
      </c>
      <c r="G19" s="25">
        <f t="shared" si="1"/>
        <v>4088</v>
      </c>
      <c r="H19" s="65">
        <v>1.11</v>
      </c>
      <c r="I19" s="25">
        <f t="shared" si="2"/>
        <v>4537.68</v>
      </c>
      <c r="J19" s="26">
        <f t="shared" si="6"/>
        <v>16</v>
      </c>
      <c r="K19" s="26">
        <f t="shared" si="6"/>
        <v>16</v>
      </c>
      <c r="L19" s="25">
        <f t="shared" si="4"/>
        <v>4537.68</v>
      </c>
      <c r="M19" s="26">
        <f t="shared" si="7"/>
        <v>14</v>
      </c>
      <c r="N19" s="26">
        <f t="shared" si="7"/>
        <v>14</v>
      </c>
    </row>
    <row r="20" spans="1:14" ht="12" customHeight="1">
      <c r="A20" s="18">
        <v>480</v>
      </c>
      <c r="B20" s="66" t="s">
        <v>55</v>
      </c>
      <c r="C20" s="64" t="s">
        <v>27</v>
      </c>
      <c r="D20" s="64" t="s">
        <v>56</v>
      </c>
      <c r="E20" s="23">
        <v>0.531400462962963</v>
      </c>
      <c r="F20" s="24">
        <f t="shared" si="0"/>
        <v>0.045289351851851845</v>
      </c>
      <c r="G20" s="25">
        <f t="shared" si="1"/>
        <v>3913</v>
      </c>
      <c r="H20" s="65">
        <v>1.166</v>
      </c>
      <c r="I20" s="25">
        <f t="shared" si="2"/>
        <v>4562.558</v>
      </c>
      <c r="J20" s="26">
        <f t="shared" si="6"/>
        <v>17</v>
      </c>
      <c r="K20" s="26">
        <f t="shared" si="6"/>
        <v>17</v>
      </c>
      <c r="L20" s="25">
        <f t="shared" si="4"/>
        <v>4562.558</v>
      </c>
      <c r="M20" s="26">
        <f t="shared" si="7"/>
        <v>15</v>
      </c>
      <c r="N20" s="26">
        <f t="shared" si="7"/>
        <v>15</v>
      </c>
    </row>
    <row r="21" spans="1:14" ht="12" customHeight="1">
      <c r="A21" s="18">
        <v>532</v>
      </c>
      <c r="B21" s="66" t="s">
        <v>100</v>
      </c>
      <c r="C21" s="64" t="s">
        <v>33</v>
      </c>
      <c r="D21" s="64" t="s">
        <v>101</v>
      </c>
      <c r="E21" s="23">
        <v>0.5370370370370371</v>
      </c>
      <c r="F21" s="24">
        <f t="shared" si="0"/>
        <v>0.050925925925925986</v>
      </c>
      <c r="G21" s="25">
        <f t="shared" si="1"/>
        <v>4400</v>
      </c>
      <c r="H21" s="65">
        <v>1.039</v>
      </c>
      <c r="I21" s="25">
        <f t="shared" si="2"/>
        <v>4571.599999999999</v>
      </c>
      <c r="J21" s="26">
        <f t="shared" si="6"/>
        <v>18</v>
      </c>
      <c r="K21" s="26">
        <f t="shared" si="6"/>
        <v>18</v>
      </c>
      <c r="L21" s="25">
        <f t="shared" si="4"/>
        <v>4571.599999999999</v>
      </c>
      <c r="M21" s="26">
        <f t="shared" si="7"/>
        <v>16</v>
      </c>
      <c r="N21" s="26">
        <f t="shared" si="7"/>
        <v>16</v>
      </c>
    </row>
    <row r="22" spans="1:14" ht="12" customHeight="1">
      <c r="A22" s="18">
        <v>441</v>
      </c>
      <c r="B22" s="66" t="s">
        <v>67</v>
      </c>
      <c r="C22" s="64" t="s">
        <v>23</v>
      </c>
      <c r="D22" s="64" t="s">
        <v>68</v>
      </c>
      <c r="E22" s="23">
        <v>0.5343402777777778</v>
      </c>
      <c r="F22" s="24">
        <f t="shared" si="0"/>
        <v>0.04822916666666671</v>
      </c>
      <c r="G22" s="25">
        <f t="shared" si="1"/>
        <v>4167</v>
      </c>
      <c r="H22" s="65">
        <v>1.101</v>
      </c>
      <c r="I22" s="25">
        <f t="shared" si="2"/>
        <v>4587.867</v>
      </c>
      <c r="J22" s="26">
        <f t="shared" si="6"/>
        <v>19</v>
      </c>
      <c r="K22" s="26">
        <f t="shared" si="6"/>
        <v>19</v>
      </c>
      <c r="L22" s="25">
        <f t="shared" si="4"/>
        <v>4587.867</v>
      </c>
      <c r="M22" s="26">
        <f t="shared" si="7"/>
        <v>17</v>
      </c>
      <c r="N22" s="26">
        <f t="shared" si="7"/>
        <v>17</v>
      </c>
    </row>
    <row r="23" spans="1:14" ht="12" customHeight="1">
      <c r="A23" s="18">
        <v>1987</v>
      </c>
      <c r="B23" s="66" t="s">
        <v>130</v>
      </c>
      <c r="C23" s="64" t="s">
        <v>41</v>
      </c>
      <c r="D23" s="64" t="s">
        <v>131</v>
      </c>
      <c r="E23" s="23">
        <v>0.539513888888889</v>
      </c>
      <c r="F23" s="24">
        <f t="shared" si="0"/>
        <v>0.053402777777777855</v>
      </c>
      <c r="G23" s="25">
        <f t="shared" si="1"/>
        <v>4614</v>
      </c>
      <c r="H23" s="65">
        <v>1</v>
      </c>
      <c r="I23" s="25">
        <f t="shared" si="2"/>
        <v>4614</v>
      </c>
      <c r="J23" s="26">
        <f t="shared" si="6"/>
        <v>20</v>
      </c>
      <c r="K23" s="26">
        <f t="shared" si="6"/>
        <v>20</v>
      </c>
      <c r="L23" s="25">
        <f t="shared" si="4"/>
        <v>4614</v>
      </c>
      <c r="M23" s="26">
        <f t="shared" si="7"/>
        <v>18</v>
      </c>
      <c r="N23" s="26">
        <f t="shared" si="7"/>
        <v>18</v>
      </c>
    </row>
    <row r="24" spans="1:14" ht="12" customHeight="1">
      <c r="A24" s="18">
        <v>2035</v>
      </c>
      <c r="B24" s="66" t="s">
        <v>37</v>
      </c>
      <c r="C24" s="64" t="s">
        <v>38</v>
      </c>
      <c r="D24" s="64" t="s">
        <v>39</v>
      </c>
      <c r="E24" s="23">
        <v>0.5384953703703704</v>
      </c>
      <c r="F24" s="24">
        <f t="shared" si="0"/>
        <v>0.052384259259259325</v>
      </c>
      <c r="G24" s="25">
        <f t="shared" si="1"/>
        <v>4526</v>
      </c>
      <c r="H24" s="65">
        <v>1.025</v>
      </c>
      <c r="I24" s="25">
        <f t="shared" si="2"/>
        <v>4639.15</v>
      </c>
      <c r="J24" s="26">
        <f t="shared" si="6"/>
        <v>21</v>
      </c>
      <c r="K24" s="26">
        <f t="shared" si="6"/>
        <v>21</v>
      </c>
      <c r="L24" s="25">
        <f t="shared" si="4"/>
        <v>4639.15</v>
      </c>
      <c r="M24" s="26">
        <f t="shared" si="7"/>
        <v>19</v>
      </c>
      <c r="N24" s="26">
        <f t="shared" si="7"/>
        <v>19</v>
      </c>
    </row>
    <row r="25" spans="1:14" ht="12" customHeight="1">
      <c r="A25" s="18">
        <v>542</v>
      </c>
      <c r="B25" s="66" t="s">
        <v>134</v>
      </c>
      <c r="C25" s="64" t="s">
        <v>42</v>
      </c>
      <c r="D25" s="64" t="s">
        <v>135</v>
      </c>
      <c r="E25" s="23">
        <v>0.540613425925926</v>
      </c>
      <c r="F25" s="24">
        <f t="shared" si="0"/>
        <v>0.05450231481481488</v>
      </c>
      <c r="G25" s="25">
        <f t="shared" si="1"/>
        <v>4709</v>
      </c>
      <c r="H25" s="65">
        <v>0.986</v>
      </c>
      <c r="I25" s="25">
        <f t="shared" si="2"/>
        <v>4643.074</v>
      </c>
      <c r="J25" s="26">
        <f t="shared" si="6"/>
        <v>22</v>
      </c>
      <c r="K25" s="26">
        <f t="shared" si="6"/>
        <v>22</v>
      </c>
      <c r="L25" s="25">
        <f t="shared" si="4"/>
        <v>4643.074</v>
      </c>
      <c r="M25" s="26">
        <f t="shared" si="7"/>
        <v>20</v>
      </c>
      <c r="N25" s="26">
        <f t="shared" si="7"/>
        <v>20</v>
      </c>
    </row>
    <row r="26" spans="1:14" ht="12" customHeight="1">
      <c r="A26" s="18">
        <v>2626</v>
      </c>
      <c r="B26" s="66" t="s">
        <v>31</v>
      </c>
      <c r="C26" s="64" t="s">
        <v>32</v>
      </c>
      <c r="D26" s="64" t="s">
        <v>84</v>
      </c>
      <c r="E26" s="23">
        <v>0.5367824074074073</v>
      </c>
      <c r="F26" s="24">
        <f t="shared" si="0"/>
        <v>0.05067129629629624</v>
      </c>
      <c r="G26" s="25">
        <f t="shared" si="1"/>
        <v>4378</v>
      </c>
      <c r="H26" s="65">
        <v>1.071</v>
      </c>
      <c r="I26" s="25">
        <f t="shared" si="2"/>
        <v>4688.838</v>
      </c>
      <c r="J26" s="26">
        <f t="shared" si="6"/>
        <v>24</v>
      </c>
      <c r="K26" s="26">
        <f t="shared" si="6"/>
        <v>24</v>
      </c>
      <c r="L26" s="25">
        <f t="shared" si="4"/>
        <v>4688.838</v>
      </c>
      <c r="M26" s="26">
        <f t="shared" si="7"/>
        <v>21</v>
      </c>
      <c r="N26" s="26">
        <f t="shared" si="7"/>
        <v>21</v>
      </c>
    </row>
    <row r="27" spans="1:14" ht="12" customHeight="1">
      <c r="A27" s="18">
        <v>1807</v>
      </c>
      <c r="B27" s="66" t="s">
        <v>24</v>
      </c>
      <c r="C27" s="64" t="s">
        <v>25</v>
      </c>
      <c r="D27" s="64" t="s">
        <v>62</v>
      </c>
      <c r="E27" s="23">
        <v>0.534212962962963</v>
      </c>
      <c r="F27" s="24">
        <f t="shared" si="0"/>
        <v>0.04810185185185184</v>
      </c>
      <c r="G27" s="25">
        <f t="shared" si="1"/>
        <v>4156</v>
      </c>
      <c r="H27" s="65">
        <v>1.132</v>
      </c>
      <c r="I27" s="25">
        <f t="shared" si="2"/>
        <v>4704.592</v>
      </c>
      <c r="J27" s="26">
        <f t="shared" si="6"/>
        <v>25</v>
      </c>
      <c r="K27" s="26">
        <f t="shared" si="6"/>
        <v>25</v>
      </c>
      <c r="L27" s="25">
        <f t="shared" si="4"/>
        <v>4704.592</v>
      </c>
      <c r="M27" s="26">
        <f t="shared" si="7"/>
        <v>22</v>
      </c>
      <c r="N27" s="26">
        <f t="shared" si="7"/>
        <v>22</v>
      </c>
    </row>
    <row r="28" spans="1:14" ht="12" customHeight="1">
      <c r="A28" s="18">
        <v>9995</v>
      </c>
      <c r="B28" s="66" t="s">
        <v>126</v>
      </c>
      <c r="C28" s="64" t="s">
        <v>44</v>
      </c>
      <c r="D28" s="64" t="s">
        <v>127</v>
      </c>
      <c r="E28" s="23">
        <v>0.5412847222222222</v>
      </c>
      <c r="F28" s="24">
        <f t="shared" si="0"/>
        <v>0.05517361111111113</v>
      </c>
      <c r="G28" s="25">
        <f t="shared" si="1"/>
        <v>4767</v>
      </c>
      <c r="H28" s="65">
        <v>1.002</v>
      </c>
      <c r="I28" s="25">
        <f t="shared" si="2"/>
        <v>4776.534</v>
      </c>
      <c r="J28" s="26">
        <f t="shared" si="6"/>
        <v>26</v>
      </c>
      <c r="K28" s="26">
        <f t="shared" si="6"/>
        <v>26</v>
      </c>
      <c r="L28" s="25">
        <f t="shared" si="4"/>
        <v>4776.534</v>
      </c>
      <c r="M28" s="26">
        <f t="shared" si="7"/>
        <v>23</v>
      </c>
      <c r="N28" s="26">
        <f t="shared" si="7"/>
        <v>23</v>
      </c>
    </row>
    <row r="29" spans="1:14" ht="12" customHeight="1">
      <c r="A29" s="18">
        <v>3511</v>
      </c>
      <c r="B29" s="66" t="s">
        <v>196</v>
      </c>
      <c r="C29" s="64" t="s">
        <v>15</v>
      </c>
      <c r="D29" s="64" t="s">
        <v>83</v>
      </c>
      <c r="E29" s="23">
        <v>0.5378472222222223</v>
      </c>
      <c r="F29" s="24">
        <f t="shared" si="0"/>
        <v>0.05173611111111115</v>
      </c>
      <c r="G29" s="25">
        <f t="shared" si="1"/>
        <v>4470</v>
      </c>
      <c r="H29" s="65">
        <v>1.072</v>
      </c>
      <c r="I29" s="25">
        <f t="shared" si="2"/>
        <v>4791.84</v>
      </c>
      <c r="J29" s="26">
        <f t="shared" si="6"/>
        <v>27</v>
      </c>
      <c r="K29" s="26">
        <f t="shared" si="6"/>
        <v>27</v>
      </c>
      <c r="L29" s="25">
        <f t="shared" si="4"/>
        <v>4791.84</v>
      </c>
      <c r="M29" s="26">
        <f t="shared" si="7"/>
        <v>24</v>
      </c>
      <c r="N29" s="26">
        <f t="shared" si="7"/>
        <v>24</v>
      </c>
    </row>
    <row r="30" spans="1:14" ht="12" customHeight="1">
      <c r="A30" s="18">
        <v>3512</v>
      </c>
      <c r="B30" s="66" t="s">
        <v>96</v>
      </c>
      <c r="C30" s="64" t="s">
        <v>33</v>
      </c>
      <c r="D30" s="64" t="s">
        <v>97</v>
      </c>
      <c r="E30" s="23">
        <v>0.5396064814814815</v>
      </c>
      <c r="F30" s="24">
        <f t="shared" si="0"/>
        <v>0.05349537037037039</v>
      </c>
      <c r="G30" s="25">
        <f t="shared" si="1"/>
        <v>4622</v>
      </c>
      <c r="H30" s="65">
        <v>1.042</v>
      </c>
      <c r="I30" s="25">
        <f t="shared" si="2"/>
        <v>4816.124</v>
      </c>
      <c r="J30" s="26">
        <f t="shared" si="6"/>
        <v>28</v>
      </c>
      <c r="K30" s="26">
        <f t="shared" si="6"/>
        <v>28</v>
      </c>
      <c r="L30" s="25">
        <f t="shared" si="4"/>
        <v>4816.124</v>
      </c>
      <c r="M30" s="26">
        <f t="shared" si="7"/>
        <v>25</v>
      </c>
      <c r="N30" s="26">
        <f t="shared" si="7"/>
        <v>25</v>
      </c>
    </row>
    <row r="31" spans="1:14" ht="12" customHeight="1">
      <c r="A31" s="18" t="s">
        <v>111</v>
      </c>
      <c r="B31" s="66" t="s">
        <v>112</v>
      </c>
      <c r="C31" s="66" t="s">
        <v>113</v>
      </c>
      <c r="D31" s="64" t="s">
        <v>114</v>
      </c>
      <c r="E31" s="23">
        <v>0.5403703703703704</v>
      </c>
      <c r="F31" s="24">
        <f t="shared" si="0"/>
        <v>0.054259259259259285</v>
      </c>
      <c r="G31" s="25">
        <f t="shared" si="1"/>
        <v>4688</v>
      </c>
      <c r="H31" s="65">
        <v>1.03</v>
      </c>
      <c r="I31" s="25">
        <f t="shared" si="2"/>
        <v>4828.64</v>
      </c>
      <c r="J31" s="26">
        <f t="shared" si="6"/>
        <v>29</v>
      </c>
      <c r="K31" s="26">
        <f t="shared" si="6"/>
        <v>29</v>
      </c>
      <c r="L31" s="25">
        <f t="shared" si="4"/>
        <v>4828.64</v>
      </c>
      <c r="M31" s="26">
        <f t="shared" si="7"/>
        <v>26</v>
      </c>
      <c r="N31" s="26">
        <f t="shared" si="7"/>
        <v>26</v>
      </c>
    </row>
    <row r="32" spans="1:14" ht="12" customHeight="1">
      <c r="A32" s="18">
        <v>2101</v>
      </c>
      <c r="B32" s="66" t="s">
        <v>92</v>
      </c>
      <c r="C32" s="64" t="s">
        <v>40</v>
      </c>
      <c r="D32" s="64" t="s">
        <v>93</v>
      </c>
      <c r="E32" s="23">
        <v>0.5392592592592592</v>
      </c>
      <c r="F32" s="24">
        <f t="shared" si="0"/>
        <v>0.05314814814814811</v>
      </c>
      <c r="G32" s="25">
        <f t="shared" si="1"/>
        <v>4592</v>
      </c>
      <c r="H32" s="65">
        <v>1.053</v>
      </c>
      <c r="I32" s="25">
        <f t="shared" si="2"/>
        <v>4835.375999999999</v>
      </c>
      <c r="J32" s="26">
        <f aca="true" t="shared" si="8" ref="J32:K50">RANK(I32,I$6:I$57,1)</f>
        <v>30</v>
      </c>
      <c r="K32" s="26">
        <f t="shared" si="8"/>
        <v>30</v>
      </c>
      <c r="L32" s="25">
        <f t="shared" si="4"/>
        <v>4835.375999999999</v>
      </c>
      <c r="M32" s="26">
        <f aca="true" t="shared" si="9" ref="M32:N47">RANK(L32,L$6:L$57,1)</f>
        <v>27</v>
      </c>
      <c r="N32" s="26">
        <f t="shared" si="9"/>
        <v>27</v>
      </c>
    </row>
    <row r="33" spans="1:14" ht="12" customHeight="1">
      <c r="A33" s="18">
        <v>508</v>
      </c>
      <c r="B33" s="66" t="s">
        <v>102</v>
      </c>
      <c r="C33" s="64" t="s">
        <v>33</v>
      </c>
      <c r="D33" s="64" t="s">
        <v>103</v>
      </c>
      <c r="E33" s="23">
        <v>0.5400694444444444</v>
      </c>
      <c r="F33" s="24">
        <f t="shared" si="0"/>
        <v>0.053958333333333275</v>
      </c>
      <c r="G33" s="25">
        <f t="shared" si="1"/>
        <v>4662</v>
      </c>
      <c r="H33" s="65">
        <v>1.038</v>
      </c>
      <c r="I33" s="25">
        <f t="shared" si="2"/>
        <v>4839.156</v>
      </c>
      <c r="J33" s="26">
        <f t="shared" si="8"/>
        <v>31</v>
      </c>
      <c r="K33" s="26">
        <f t="shared" si="8"/>
        <v>31</v>
      </c>
      <c r="L33" s="25">
        <f t="shared" si="4"/>
        <v>4839.156</v>
      </c>
      <c r="M33" s="26">
        <f t="shared" si="9"/>
        <v>28</v>
      </c>
      <c r="N33" s="26">
        <f t="shared" si="9"/>
        <v>28</v>
      </c>
    </row>
    <row r="34" spans="1:14" ht="12" customHeight="1">
      <c r="A34" s="18">
        <v>907</v>
      </c>
      <c r="B34" s="66" t="s">
        <v>71</v>
      </c>
      <c r="C34" s="64" t="s">
        <v>15</v>
      </c>
      <c r="D34" s="64" t="s">
        <v>72</v>
      </c>
      <c r="E34" s="23">
        <v>0.5378935185185185</v>
      </c>
      <c r="F34" s="24">
        <f t="shared" si="0"/>
        <v>0.051782407407407416</v>
      </c>
      <c r="G34" s="25">
        <f t="shared" si="1"/>
        <v>4474</v>
      </c>
      <c r="H34" s="65">
        <v>1.082</v>
      </c>
      <c r="I34" s="25">
        <f t="shared" si="2"/>
        <v>4840.868</v>
      </c>
      <c r="J34" s="26">
        <f t="shared" si="8"/>
        <v>32</v>
      </c>
      <c r="K34" s="26">
        <f t="shared" si="8"/>
        <v>32</v>
      </c>
      <c r="L34" s="25">
        <f t="shared" si="4"/>
        <v>4840.868</v>
      </c>
      <c r="M34" s="26">
        <f t="shared" si="9"/>
        <v>29</v>
      </c>
      <c r="N34" s="26">
        <f t="shared" si="9"/>
        <v>29</v>
      </c>
    </row>
    <row r="35" spans="1:14" ht="12" customHeight="1">
      <c r="A35" s="18" t="s">
        <v>50</v>
      </c>
      <c r="B35" s="66" t="s">
        <v>51</v>
      </c>
      <c r="C35" s="64" t="s">
        <v>27</v>
      </c>
      <c r="D35" s="64" t="s">
        <v>52</v>
      </c>
      <c r="E35" s="23">
        <v>0.5341435185185185</v>
      </c>
      <c r="F35" s="24">
        <f t="shared" si="0"/>
        <v>0.048032407407407385</v>
      </c>
      <c r="G35" s="25">
        <f t="shared" si="1"/>
        <v>4150</v>
      </c>
      <c r="H35" s="65">
        <v>1.169</v>
      </c>
      <c r="I35" s="25">
        <f t="shared" si="2"/>
        <v>4851.35</v>
      </c>
      <c r="J35" s="26">
        <f t="shared" si="8"/>
        <v>33</v>
      </c>
      <c r="K35" s="26">
        <f t="shared" si="8"/>
        <v>33</v>
      </c>
      <c r="L35" s="25">
        <f t="shared" si="4"/>
        <v>4851.35</v>
      </c>
      <c r="M35" s="26">
        <f t="shared" si="9"/>
        <v>30</v>
      </c>
      <c r="N35" s="26">
        <f t="shared" si="9"/>
        <v>30</v>
      </c>
    </row>
    <row r="36" spans="1:14" ht="12" customHeight="1">
      <c r="A36" s="18">
        <v>9939</v>
      </c>
      <c r="B36" s="66" t="s">
        <v>132</v>
      </c>
      <c r="C36" s="64" t="s">
        <v>41</v>
      </c>
      <c r="D36" s="64" t="s">
        <v>133</v>
      </c>
      <c r="E36" s="23">
        <v>0.5434490740740741</v>
      </c>
      <c r="F36" s="24">
        <f t="shared" si="0"/>
        <v>0.05733796296296295</v>
      </c>
      <c r="G36" s="25">
        <f t="shared" si="1"/>
        <v>4954</v>
      </c>
      <c r="H36" s="65">
        <v>0.998</v>
      </c>
      <c r="I36" s="25">
        <f t="shared" si="2"/>
        <v>4944.092</v>
      </c>
      <c r="J36" s="26">
        <f t="shared" si="8"/>
        <v>34</v>
      </c>
      <c r="K36" s="26">
        <f t="shared" si="8"/>
        <v>34</v>
      </c>
      <c r="L36" s="25">
        <f t="shared" si="4"/>
        <v>4944.092</v>
      </c>
      <c r="M36" s="26">
        <f t="shared" si="9"/>
        <v>31</v>
      </c>
      <c r="N36" s="26">
        <f t="shared" si="9"/>
        <v>31</v>
      </c>
    </row>
    <row r="37" spans="1:14" ht="12" customHeight="1">
      <c r="A37" s="18">
        <v>2901</v>
      </c>
      <c r="B37" s="66" t="s">
        <v>136</v>
      </c>
      <c r="C37" s="64" t="s">
        <v>42</v>
      </c>
      <c r="D37" s="64" t="s">
        <v>137</v>
      </c>
      <c r="E37" s="23">
        <v>0.5447222222222222</v>
      </c>
      <c r="F37" s="24">
        <f t="shared" si="0"/>
        <v>0.058611111111111114</v>
      </c>
      <c r="G37" s="25">
        <f t="shared" si="1"/>
        <v>5064</v>
      </c>
      <c r="H37" s="65">
        <v>0.989</v>
      </c>
      <c r="I37" s="25">
        <f t="shared" si="2"/>
        <v>5008.296</v>
      </c>
      <c r="J37" s="26">
        <f t="shared" si="8"/>
        <v>35</v>
      </c>
      <c r="K37" s="26">
        <f t="shared" si="8"/>
        <v>35</v>
      </c>
      <c r="L37" s="25">
        <f t="shared" si="4"/>
        <v>5008.296</v>
      </c>
      <c r="M37" s="26">
        <f t="shared" si="9"/>
        <v>32</v>
      </c>
      <c r="N37" s="26">
        <f t="shared" si="9"/>
        <v>32</v>
      </c>
    </row>
    <row r="38" spans="1:14" ht="12" customHeight="1">
      <c r="A38" s="18">
        <v>2111</v>
      </c>
      <c r="B38" s="66" t="s">
        <v>76</v>
      </c>
      <c r="C38" s="64" t="s">
        <v>15</v>
      </c>
      <c r="D38" s="64" t="s">
        <v>77</v>
      </c>
      <c r="E38" s="23">
        <v>0.5401388888888888</v>
      </c>
      <c r="F38" s="24">
        <f t="shared" si="0"/>
        <v>0.05402777777777773</v>
      </c>
      <c r="G38" s="25">
        <f t="shared" si="1"/>
        <v>4668</v>
      </c>
      <c r="H38" s="65">
        <v>1.076</v>
      </c>
      <c r="I38" s="25">
        <f t="shared" si="2"/>
        <v>5022.768</v>
      </c>
      <c r="J38" s="26">
        <f t="shared" si="8"/>
        <v>36</v>
      </c>
      <c r="K38" s="26">
        <f t="shared" si="8"/>
        <v>36</v>
      </c>
      <c r="L38" s="25">
        <f t="shared" si="4"/>
        <v>5022.768</v>
      </c>
      <c r="M38" s="26">
        <f t="shared" si="9"/>
        <v>33</v>
      </c>
      <c r="N38" s="26">
        <f t="shared" si="9"/>
        <v>33</v>
      </c>
    </row>
    <row r="39" spans="1:14" ht="12" customHeight="1">
      <c r="A39" s="18">
        <v>711</v>
      </c>
      <c r="B39" s="66" t="s">
        <v>80</v>
      </c>
      <c r="C39" s="64" t="s">
        <v>29</v>
      </c>
      <c r="D39" s="64" t="s">
        <v>81</v>
      </c>
      <c r="E39" s="23">
        <v>0.5405092592592592</v>
      </c>
      <c r="F39" s="24">
        <f t="shared" si="0"/>
        <v>0.054398148148148084</v>
      </c>
      <c r="G39" s="25">
        <f t="shared" si="1"/>
        <v>4700</v>
      </c>
      <c r="H39" s="65">
        <v>1.073</v>
      </c>
      <c r="I39" s="25">
        <f t="shared" si="2"/>
        <v>5043.099999999999</v>
      </c>
      <c r="J39" s="26">
        <f t="shared" si="8"/>
        <v>37</v>
      </c>
      <c r="K39" s="26">
        <f t="shared" si="8"/>
        <v>37</v>
      </c>
      <c r="L39" s="25">
        <f t="shared" si="4"/>
        <v>5043.099999999999</v>
      </c>
      <c r="M39" s="26">
        <f t="shared" si="9"/>
        <v>34</v>
      </c>
      <c r="N39" s="26">
        <f t="shared" si="9"/>
        <v>34</v>
      </c>
    </row>
    <row r="40" spans="1:14" ht="12" customHeight="1">
      <c r="A40" s="18" t="s">
        <v>144</v>
      </c>
      <c r="B40" s="66" t="s">
        <v>145</v>
      </c>
      <c r="C40" s="67"/>
      <c r="D40" s="64" t="s">
        <v>146</v>
      </c>
      <c r="E40" s="23">
        <v>0.5458449074074074</v>
      </c>
      <c r="F40" s="24">
        <f t="shared" si="0"/>
        <v>0.059733796296296326</v>
      </c>
      <c r="G40" s="25">
        <f t="shared" si="1"/>
        <v>5161</v>
      </c>
      <c r="H40" s="65">
        <v>0.982</v>
      </c>
      <c r="I40" s="25">
        <f t="shared" si="2"/>
        <v>5068.102</v>
      </c>
      <c r="J40" s="26">
        <f t="shared" si="8"/>
        <v>38</v>
      </c>
      <c r="K40" s="26">
        <f t="shared" si="8"/>
        <v>38</v>
      </c>
      <c r="L40" s="25">
        <f t="shared" si="4"/>
        <v>5068.102</v>
      </c>
      <c r="M40" s="26">
        <f t="shared" si="9"/>
        <v>35</v>
      </c>
      <c r="N40" s="26">
        <f t="shared" si="9"/>
        <v>35</v>
      </c>
    </row>
    <row r="41" spans="1:14" ht="12" customHeight="1">
      <c r="A41" s="18">
        <v>1344</v>
      </c>
      <c r="B41" s="66" t="s">
        <v>128</v>
      </c>
      <c r="C41" s="64" t="s">
        <v>41</v>
      </c>
      <c r="D41" s="64" t="s">
        <v>129</v>
      </c>
      <c r="E41" s="23">
        <v>0.5448263888888889</v>
      </c>
      <c r="F41" s="24">
        <f t="shared" si="0"/>
        <v>0.0587152777777778</v>
      </c>
      <c r="G41" s="25">
        <f t="shared" si="1"/>
        <v>5073</v>
      </c>
      <c r="H41" s="65">
        <v>1.001</v>
      </c>
      <c r="I41" s="25">
        <f t="shared" si="2"/>
        <v>5078.072999999999</v>
      </c>
      <c r="J41" s="26">
        <f t="shared" si="8"/>
        <v>39</v>
      </c>
      <c r="K41" s="26">
        <f t="shared" si="8"/>
        <v>39</v>
      </c>
      <c r="L41" s="25">
        <f t="shared" si="4"/>
        <v>5078.072999999999</v>
      </c>
      <c r="M41" s="26">
        <f t="shared" si="9"/>
        <v>36</v>
      </c>
      <c r="N41" s="26">
        <f t="shared" si="9"/>
        <v>36</v>
      </c>
    </row>
    <row r="42" spans="1:14" ht="12" customHeight="1">
      <c r="A42" s="18">
        <v>481</v>
      </c>
      <c r="B42" s="66" t="s">
        <v>115</v>
      </c>
      <c r="C42" s="64" t="s">
        <v>116</v>
      </c>
      <c r="D42" s="64" t="s">
        <v>117</v>
      </c>
      <c r="E42" s="23">
        <v>0.5440162037037037</v>
      </c>
      <c r="F42" s="24">
        <f t="shared" si="0"/>
        <v>0.05790509259259263</v>
      </c>
      <c r="G42" s="25">
        <f t="shared" si="1"/>
        <v>5003</v>
      </c>
      <c r="H42" s="65">
        <v>1.02</v>
      </c>
      <c r="I42" s="25">
        <f t="shared" si="2"/>
        <v>5103.06</v>
      </c>
      <c r="J42" s="26">
        <f t="shared" si="8"/>
        <v>40</v>
      </c>
      <c r="K42" s="26">
        <f t="shared" si="8"/>
        <v>40</v>
      </c>
      <c r="L42" s="25">
        <f t="shared" si="4"/>
        <v>5103.06</v>
      </c>
      <c r="M42" s="26">
        <f t="shared" si="9"/>
        <v>37</v>
      </c>
      <c r="N42" s="26">
        <f t="shared" si="9"/>
        <v>37</v>
      </c>
    </row>
    <row r="43" spans="1:14" ht="12" customHeight="1">
      <c r="A43" s="18" t="s">
        <v>45</v>
      </c>
      <c r="B43" s="66" t="s">
        <v>118</v>
      </c>
      <c r="C43" s="66" t="s">
        <v>38</v>
      </c>
      <c r="D43" s="64" t="s">
        <v>195</v>
      </c>
      <c r="E43" s="23">
        <v>0.5445833333333333</v>
      </c>
      <c r="F43" s="24">
        <f t="shared" si="0"/>
        <v>0.0584722222222222</v>
      </c>
      <c r="G43" s="25">
        <f t="shared" si="1"/>
        <v>5052</v>
      </c>
      <c r="H43" s="65">
        <v>1.018</v>
      </c>
      <c r="I43" s="25">
        <f t="shared" si="2"/>
        <v>5142.936</v>
      </c>
      <c r="J43" s="26">
        <f t="shared" si="8"/>
        <v>41</v>
      </c>
      <c r="K43" s="26">
        <f t="shared" si="8"/>
        <v>41</v>
      </c>
      <c r="L43" s="25">
        <f t="shared" si="4"/>
        <v>5142.936</v>
      </c>
      <c r="M43" s="26">
        <f t="shared" si="9"/>
        <v>38</v>
      </c>
      <c r="N43" s="26">
        <f t="shared" si="9"/>
        <v>38</v>
      </c>
    </row>
    <row r="44" spans="1:14" ht="12" customHeight="1">
      <c r="A44" s="18">
        <v>77777</v>
      </c>
      <c r="B44" s="66" t="s">
        <v>26</v>
      </c>
      <c r="C44" s="64" t="s">
        <v>27</v>
      </c>
      <c r="D44" s="64" t="s">
        <v>194</v>
      </c>
      <c r="E44" s="23">
        <v>0.5377777777777778</v>
      </c>
      <c r="F44" s="24">
        <f t="shared" si="0"/>
        <v>0.051666666666666694</v>
      </c>
      <c r="G44" s="25">
        <f t="shared" si="1"/>
        <v>4464</v>
      </c>
      <c r="H44" s="65">
        <v>1.159</v>
      </c>
      <c r="I44" s="25">
        <f t="shared" si="2"/>
        <v>5173.776</v>
      </c>
      <c r="J44" s="26">
        <f t="shared" si="8"/>
        <v>42</v>
      </c>
      <c r="K44" s="26">
        <f t="shared" si="8"/>
        <v>42</v>
      </c>
      <c r="L44" s="25">
        <f t="shared" si="4"/>
        <v>5173.776</v>
      </c>
      <c r="M44" s="26">
        <f t="shared" si="9"/>
        <v>39</v>
      </c>
      <c r="N44" s="26">
        <f t="shared" si="9"/>
        <v>39</v>
      </c>
    </row>
    <row r="45" spans="1:14" ht="12" customHeight="1">
      <c r="A45" s="18">
        <v>2028</v>
      </c>
      <c r="B45" s="66" t="s">
        <v>90</v>
      </c>
      <c r="C45" s="64" t="s">
        <v>28</v>
      </c>
      <c r="D45" s="64" t="s">
        <v>91</v>
      </c>
      <c r="E45" s="23">
        <v>0.5428935185185185</v>
      </c>
      <c r="F45" s="24">
        <f t="shared" si="0"/>
        <v>0.05678240740740742</v>
      </c>
      <c r="G45" s="25">
        <f t="shared" si="1"/>
        <v>4906</v>
      </c>
      <c r="H45" s="65">
        <v>1.06</v>
      </c>
      <c r="I45" s="25">
        <f t="shared" si="2"/>
        <v>5200.360000000001</v>
      </c>
      <c r="J45" s="26">
        <f t="shared" si="8"/>
        <v>43</v>
      </c>
      <c r="K45" s="26">
        <f t="shared" si="8"/>
        <v>43</v>
      </c>
      <c r="L45" s="25">
        <f t="shared" si="4"/>
        <v>5200.360000000001</v>
      </c>
      <c r="M45" s="26">
        <f t="shared" si="9"/>
        <v>40</v>
      </c>
      <c r="N45" s="26">
        <f t="shared" si="9"/>
        <v>40</v>
      </c>
    </row>
    <row r="46" spans="1:14" ht="12" customHeight="1">
      <c r="A46" s="18">
        <v>275</v>
      </c>
      <c r="B46" s="66" t="s">
        <v>138</v>
      </c>
      <c r="C46" s="64" t="s">
        <v>17</v>
      </c>
      <c r="D46" s="64" t="s">
        <v>139</v>
      </c>
      <c r="E46" s="23">
        <v>0.5486805555555555</v>
      </c>
      <c r="F46" s="24">
        <f t="shared" si="0"/>
        <v>0.0625694444444444</v>
      </c>
      <c r="G46" s="25">
        <f t="shared" si="1"/>
        <v>5406</v>
      </c>
      <c r="H46" s="65">
        <v>0.989</v>
      </c>
      <c r="I46" s="25">
        <f t="shared" si="2"/>
        <v>5346.534</v>
      </c>
      <c r="J46" s="26">
        <f t="shared" si="8"/>
        <v>44</v>
      </c>
      <c r="K46" s="26">
        <f t="shared" si="8"/>
        <v>44</v>
      </c>
      <c r="L46" s="25">
        <f t="shared" si="4"/>
        <v>5346.534</v>
      </c>
      <c r="M46" s="26">
        <f t="shared" si="9"/>
        <v>41</v>
      </c>
      <c r="N46" s="26">
        <f t="shared" si="9"/>
        <v>41</v>
      </c>
    </row>
    <row r="47" spans="1:14" ht="12" customHeight="1">
      <c r="A47" s="18">
        <v>456</v>
      </c>
      <c r="B47" s="66" t="s">
        <v>119</v>
      </c>
      <c r="C47" s="64" t="s">
        <v>120</v>
      </c>
      <c r="D47" s="64" t="s">
        <v>121</v>
      </c>
      <c r="E47" s="23">
        <v>0.5475694444444444</v>
      </c>
      <c r="F47" s="24">
        <f t="shared" si="0"/>
        <v>0.06145833333333334</v>
      </c>
      <c r="G47" s="25">
        <f t="shared" si="1"/>
        <v>5310</v>
      </c>
      <c r="H47" s="65">
        <v>1.012</v>
      </c>
      <c r="I47" s="25">
        <f t="shared" si="2"/>
        <v>5373.72</v>
      </c>
      <c r="J47" s="26">
        <f t="shared" si="8"/>
        <v>45</v>
      </c>
      <c r="K47" s="26">
        <f t="shared" si="8"/>
        <v>45</v>
      </c>
      <c r="L47" s="25">
        <f t="shared" si="4"/>
        <v>5373.72</v>
      </c>
      <c r="M47" s="26">
        <f t="shared" si="9"/>
        <v>42</v>
      </c>
      <c r="N47" s="26">
        <f t="shared" si="9"/>
        <v>42</v>
      </c>
    </row>
    <row r="48" spans="1:14" ht="12" customHeight="1">
      <c r="A48" s="18">
        <v>4004</v>
      </c>
      <c r="B48" s="66" t="s">
        <v>74</v>
      </c>
      <c r="C48" s="64" t="s">
        <v>15</v>
      </c>
      <c r="D48" s="64" t="s">
        <v>75</v>
      </c>
      <c r="E48" s="23">
        <v>0.5361111111111111</v>
      </c>
      <c r="F48" s="24">
        <f t="shared" si="0"/>
        <v>0.04999999999999999</v>
      </c>
      <c r="G48" s="25">
        <f t="shared" si="1"/>
        <v>4320</v>
      </c>
      <c r="H48" s="65">
        <v>1.081</v>
      </c>
      <c r="I48" s="25">
        <f t="shared" si="2"/>
        <v>4669.92</v>
      </c>
      <c r="J48" s="26">
        <f t="shared" si="8"/>
        <v>23</v>
      </c>
      <c r="K48" s="26">
        <f t="shared" si="8"/>
        <v>23</v>
      </c>
      <c r="L48" s="25" t="s">
        <v>198</v>
      </c>
      <c r="M48" s="26"/>
      <c r="N48" s="26">
        <v>47</v>
      </c>
    </row>
    <row r="49" spans="1:14" ht="12" customHeight="1">
      <c r="A49" s="18">
        <v>1291</v>
      </c>
      <c r="B49" s="66" t="s">
        <v>57</v>
      </c>
      <c r="C49" s="64" t="s">
        <v>27</v>
      </c>
      <c r="D49" s="64" t="s">
        <v>36</v>
      </c>
      <c r="E49" s="23">
        <v>0.5295949074074074</v>
      </c>
      <c r="F49" s="24">
        <f t="shared" si="0"/>
        <v>0.04348379629629634</v>
      </c>
      <c r="G49" s="25">
        <f t="shared" si="1"/>
        <v>3757</v>
      </c>
      <c r="H49" s="65">
        <v>1.165</v>
      </c>
      <c r="I49" s="25">
        <f t="shared" si="2"/>
        <v>4376.905</v>
      </c>
      <c r="J49" s="26">
        <f t="shared" si="8"/>
        <v>7</v>
      </c>
      <c r="K49" s="26">
        <f t="shared" si="8"/>
        <v>7</v>
      </c>
      <c r="L49" s="25" t="s">
        <v>198</v>
      </c>
      <c r="M49" s="26"/>
      <c r="N49" s="26">
        <v>47</v>
      </c>
    </row>
    <row r="50" spans="1:14" ht="12" customHeight="1">
      <c r="A50" s="18">
        <v>105</v>
      </c>
      <c r="B50" s="66" t="s">
        <v>104</v>
      </c>
      <c r="C50" s="64" t="s">
        <v>33</v>
      </c>
      <c r="D50" s="64" t="s">
        <v>105</v>
      </c>
      <c r="E50" s="23">
        <v>0.5351388888888889</v>
      </c>
      <c r="F50" s="24">
        <f t="shared" si="0"/>
        <v>0.04902777777777784</v>
      </c>
      <c r="G50" s="25">
        <f t="shared" si="1"/>
        <v>4236</v>
      </c>
      <c r="H50" s="65">
        <v>1.038</v>
      </c>
      <c r="I50" s="25">
        <f t="shared" si="2"/>
        <v>4396.968</v>
      </c>
      <c r="J50" s="26">
        <f t="shared" si="8"/>
        <v>8</v>
      </c>
      <c r="K50" s="26">
        <f t="shared" si="8"/>
        <v>8</v>
      </c>
      <c r="L50" s="25" t="s">
        <v>198</v>
      </c>
      <c r="M50" s="26"/>
      <c r="N50" s="26">
        <v>47</v>
      </c>
    </row>
    <row r="51" spans="1:14" ht="12" customHeight="1">
      <c r="A51" s="18">
        <v>471</v>
      </c>
      <c r="B51" s="66" t="s">
        <v>98</v>
      </c>
      <c r="C51" s="64" t="s">
        <v>33</v>
      </c>
      <c r="D51" s="64" t="s">
        <v>99</v>
      </c>
      <c r="E51" s="23" t="s">
        <v>200</v>
      </c>
      <c r="F51" s="24"/>
      <c r="G51" s="25"/>
      <c r="H51" s="65">
        <v>1.04</v>
      </c>
      <c r="I51" s="25" t="s">
        <v>200</v>
      </c>
      <c r="J51" s="26"/>
      <c r="K51" s="26">
        <v>47</v>
      </c>
      <c r="L51" s="25" t="s">
        <v>200</v>
      </c>
      <c r="M51" s="26"/>
      <c r="N51" s="26">
        <v>47</v>
      </c>
    </row>
    <row r="52" spans="1:14" ht="12" customHeight="1">
      <c r="A52" s="18">
        <v>11103</v>
      </c>
      <c r="B52" s="66" t="s">
        <v>63</v>
      </c>
      <c r="C52" s="64" t="s">
        <v>48</v>
      </c>
      <c r="D52" s="64" t="s">
        <v>64</v>
      </c>
      <c r="E52" s="23" t="s">
        <v>199</v>
      </c>
      <c r="F52" s="24"/>
      <c r="G52" s="25"/>
      <c r="H52" s="65">
        <v>1.126</v>
      </c>
      <c r="I52" s="25" t="s">
        <v>199</v>
      </c>
      <c r="J52" s="26"/>
      <c r="K52" s="26">
        <v>53</v>
      </c>
      <c r="L52" s="25" t="s">
        <v>199</v>
      </c>
      <c r="M52" s="26"/>
      <c r="N52" s="26">
        <v>53</v>
      </c>
    </row>
    <row r="53" spans="1:14" ht="12" customHeight="1">
      <c r="A53" s="18">
        <v>300</v>
      </c>
      <c r="B53" s="66" t="s">
        <v>69</v>
      </c>
      <c r="C53" s="64" t="s">
        <v>18</v>
      </c>
      <c r="D53" s="64" t="s">
        <v>70</v>
      </c>
      <c r="E53" s="23" t="s">
        <v>199</v>
      </c>
      <c r="F53" s="24"/>
      <c r="G53" s="25"/>
      <c r="H53" s="65">
        <v>1.082</v>
      </c>
      <c r="I53" s="25" t="s">
        <v>199</v>
      </c>
      <c r="J53" s="26"/>
      <c r="K53" s="26">
        <v>53</v>
      </c>
      <c r="L53" s="25" t="s">
        <v>199</v>
      </c>
      <c r="M53" s="26"/>
      <c r="N53" s="26">
        <v>53</v>
      </c>
    </row>
    <row r="54" spans="1:14" ht="12" customHeight="1">
      <c r="A54" s="18">
        <v>3030</v>
      </c>
      <c r="B54" s="66" t="s">
        <v>78</v>
      </c>
      <c r="C54" s="64" t="s">
        <v>29</v>
      </c>
      <c r="D54" s="64" t="s">
        <v>79</v>
      </c>
      <c r="E54" s="23" t="s">
        <v>199</v>
      </c>
      <c r="F54" s="24"/>
      <c r="G54" s="25"/>
      <c r="H54" s="65">
        <v>1.075</v>
      </c>
      <c r="I54" s="25" t="s">
        <v>199</v>
      </c>
      <c r="J54" s="26"/>
      <c r="K54" s="26">
        <v>53</v>
      </c>
      <c r="L54" s="25" t="s">
        <v>199</v>
      </c>
      <c r="M54" s="26"/>
      <c r="N54" s="26">
        <v>53</v>
      </c>
    </row>
    <row r="55" spans="1:14" ht="12" customHeight="1">
      <c r="A55" s="18">
        <v>531</v>
      </c>
      <c r="B55" s="66" t="s">
        <v>30</v>
      </c>
      <c r="C55" s="64" t="s">
        <v>29</v>
      </c>
      <c r="D55" s="64" t="s">
        <v>85</v>
      </c>
      <c r="E55" s="23" t="s">
        <v>199</v>
      </c>
      <c r="F55" s="24"/>
      <c r="G55" s="25"/>
      <c r="H55" s="65">
        <v>1.067</v>
      </c>
      <c r="I55" s="25" t="s">
        <v>199</v>
      </c>
      <c r="J55" s="26"/>
      <c r="K55" s="26">
        <v>53</v>
      </c>
      <c r="L55" s="25" t="s">
        <v>199</v>
      </c>
      <c r="M55" s="26"/>
      <c r="N55" s="26">
        <v>53</v>
      </c>
    </row>
    <row r="56" spans="1:14" ht="12" customHeight="1">
      <c r="A56" s="18">
        <v>2020</v>
      </c>
      <c r="B56" s="66" t="s">
        <v>94</v>
      </c>
      <c r="C56" s="64" t="s">
        <v>40</v>
      </c>
      <c r="D56" s="64" t="s">
        <v>95</v>
      </c>
      <c r="E56" s="23" t="s">
        <v>199</v>
      </c>
      <c r="F56" s="24"/>
      <c r="G56" s="25"/>
      <c r="H56" s="65">
        <v>1.043</v>
      </c>
      <c r="I56" s="25" t="s">
        <v>199</v>
      </c>
      <c r="J56" s="26"/>
      <c r="K56" s="26">
        <v>53</v>
      </c>
      <c r="L56" s="25" t="s">
        <v>199</v>
      </c>
      <c r="M56" s="26"/>
      <c r="N56" s="26">
        <v>53</v>
      </c>
    </row>
    <row r="57" spans="1:14" ht="12" customHeight="1">
      <c r="A57" s="18">
        <v>1997</v>
      </c>
      <c r="B57" s="66" t="s">
        <v>108</v>
      </c>
      <c r="C57" s="64" t="s">
        <v>109</v>
      </c>
      <c r="D57" s="64" t="s">
        <v>110</v>
      </c>
      <c r="E57" s="23" t="s">
        <v>199</v>
      </c>
      <c r="F57" s="24"/>
      <c r="G57" s="25"/>
      <c r="H57" s="65">
        <v>1.032</v>
      </c>
      <c r="I57" s="25" t="s">
        <v>199</v>
      </c>
      <c r="J57" s="26"/>
      <c r="K57" s="26">
        <v>53</v>
      </c>
      <c r="L57" s="25" t="s">
        <v>199</v>
      </c>
      <c r="M57" s="26"/>
      <c r="N57" s="26">
        <v>53</v>
      </c>
    </row>
    <row r="58" spans="1:14" ht="12" customHeight="1">
      <c r="A58" s="29"/>
      <c r="B58" s="36" t="s">
        <v>174</v>
      </c>
      <c r="C58" s="31"/>
      <c r="D58" s="31"/>
      <c r="E58" s="32"/>
      <c r="F58" s="33"/>
      <c r="G58" s="37" t="s">
        <v>209</v>
      </c>
      <c r="H58" s="31"/>
      <c r="I58" s="34"/>
      <c r="J58" s="35"/>
      <c r="K58" s="35"/>
      <c r="L58" s="34"/>
      <c r="M58" s="35"/>
      <c r="N58" s="35"/>
    </row>
  </sheetData>
  <sheetProtection/>
  <mergeCells count="4">
    <mergeCell ref="B4:B5"/>
    <mergeCell ref="C4:C5"/>
    <mergeCell ref="D4:D5"/>
    <mergeCell ref="H4:H5"/>
  </mergeCells>
  <printOptions/>
  <pageMargins left="0.7480314960629921" right="0" top="0.1968503937007874" bottom="0" header="0" footer="0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43">
      <selection activeCell="P60" sqref="P60"/>
    </sheetView>
  </sheetViews>
  <sheetFormatPr defaultColWidth="9.140625" defaultRowHeight="12.75"/>
  <cols>
    <col min="1" max="1" width="8.57421875" style="0" customWidth="1"/>
    <col min="2" max="2" width="27.00390625" style="0" customWidth="1"/>
    <col min="3" max="3" width="14.140625" style="0" customWidth="1"/>
    <col min="4" max="4" width="34.28125" style="0" customWidth="1"/>
    <col min="5" max="5" width="8.8515625" style="0" customWidth="1"/>
    <col min="6" max="6" width="8.140625" style="0" customWidth="1"/>
    <col min="7" max="7" width="7.00390625" style="0" customWidth="1"/>
    <col min="8" max="8" width="5.28125" style="0" customWidth="1"/>
    <col min="9" max="9" width="7.7109375" style="0" customWidth="1"/>
    <col min="10" max="10" width="4.421875" style="0" customWidth="1"/>
    <col min="11" max="11" width="4.8515625" style="0" customWidth="1"/>
    <col min="12" max="12" width="7.8515625" style="0" customWidth="1"/>
    <col min="13" max="13" width="4.57421875" style="0" customWidth="1"/>
    <col min="14" max="14" width="4.421875" style="0" customWidth="1"/>
  </cols>
  <sheetData>
    <row r="1" spans="1:14" ht="15">
      <c r="A1" s="1"/>
      <c r="B1" s="1"/>
      <c r="C1" s="1"/>
      <c r="D1" s="2" t="s">
        <v>0</v>
      </c>
      <c r="E1" s="1"/>
      <c r="F1" s="1"/>
      <c r="G1" s="3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 t="s">
        <v>187</v>
      </c>
      <c r="E2" s="1"/>
      <c r="F2" s="1"/>
      <c r="G2" s="4"/>
      <c r="H2" s="1"/>
      <c r="I2" s="1"/>
      <c r="J2" s="1"/>
      <c r="K2" s="1"/>
      <c r="L2" s="1"/>
      <c r="M2" s="1"/>
      <c r="N2" s="1"/>
    </row>
    <row r="3" spans="1:14" ht="14.25">
      <c r="A3" s="5" t="s">
        <v>1</v>
      </c>
      <c r="B3" s="6"/>
      <c r="C3" s="6"/>
      <c r="D3" s="6"/>
      <c r="E3" s="6"/>
      <c r="F3" s="7"/>
      <c r="G3" s="7" t="s">
        <v>2</v>
      </c>
      <c r="H3" s="8">
        <v>0.576388888888889</v>
      </c>
      <c r="I3" s="9"/>
      <c r="J3" s="10"/>
      <c r="K3" s="6"/>
      <c r="L3" s="10"/>
      <c r="M3" s="10"/>
      <c r="N3" s="6"/>
    </row>
    <row r="4" spans="1:14" ht="12.75">
      <c r="A4" s="11" t="s">
        <v>3</v>
      </c>
      <c r="B4" s="77" t="s">
        <v>4</v>
      </c>
      <c r="C4" s="79" t="s">
        <v>175</v>
      </c>
      <c r="D4" s="79" t="s">
        <v>176</v>
      </c>
      <c r="E4" s="12" t="s">
        <v>177</v>
      </c>
      <c r="F4" s="13" t="s">
        <v>5</v>
      </c>
      <c r="G4" s="14" t="s">
        <v>5</v>
      </c>
      <c r="H4" s="75" t="s">
        <v>6</v>
      </c>
      <c r="I4" s="15" t="s">
        <v>178</v>
      </c>
      <c r="J4" s="16"/>
      <c r="K4" s="17"/>
      <c r="L4" s="15" t="s">
        <v>7</v>
      </c>
      <c r="M4" s="16"/>
      <c r="N4" s="17"/>
    </row>
    <row r="5" spans="1:14" ht="12.75">
      <c r="A5" s="18" t="s">
        <v>8</v>
      </c>
      <c r="B5" s="78"/>
      <c r="C5" s="80"/>
      <c r="D5" s="80"/>
      <c r="E5" s="19" t="s">
        <v>9</v>
      </c>
      <c r="F5" s="19" t="s">
        <v>10</v>
      </c>
      <c r="G5" s="20" t="s">
        <v>10</v>
      </c>
      <c r="H5" s="76"/>
      <c r="I5" s="21" t="s">
        <v>11</v>
      </c>
      <c r="J5" s="21" t="s">
        <v>179</v>
      </c>
      <c r="K5" s="22" t="s">
        <v>12</v>
      </c>
      <c r="L5" s="21" t="s">
        <v>11</v>
      </c>
      <c r="M5" s="21" t="s">
        <v>179</v>
      </c>
      <c r="N5" s="22" t="s">
        <v>12</v>
      </c>
    </row>
    <row r="6" spans="1:14" ht="12.75">
      <c r="A6" s="18">
        <v>1245</v>
      </c>
      <c r="B6" s="66" t="s">
        <v>59</v>
      </c>
      <c r="C6" s="64" t="s">
        <v>60</v>
      </c>
      <c r="D6" s="64" t="s">
        <v>61</v>
      </c>
      <c r="E6" s="23">
        <v>0.6296759259259259</v>
      </c>
      <c r="F6" s="24">
        <f aca="true" t="shared" si="0" ref="F6:F23">IF(E6&gt;H$3,E6-H$3,E6+24-H$3)</f>
        <v>0.053287037037036966</v>
      </c>
      <c r="G6" s="25">
        <f aca="true" t="shared" si="1" ref="G6:G23">HOUR(F6)*60*60+MINUTE(F6)*60+SECOND(F6)</f>
        <v>4604</v>
      </c>
      <c r="H6" s="65">
        <v>1.137</v>
      </c>
      <c r="I6" s="25">
        <f aca="true" t="shared" si="2" ref="I6:I23">G6*H6</f>
        <v>5234.7480000000005</v>
      </c>
      <c r="J6" s="26">
        <f aca="true" t="shared" si="3" ref="J6:K23">RANK(I6,I$6:I$28,1)</f>
        <v>1</v>
      </c>
      <c r="K6" s="26">
        <f t="shared" si="3"/>
        <v>1</v>
      </c>
      <c r="L6" s="25">
        <f aca="true" t="shared" si="4" ref="L6:L23">G6*H6</f>
        <v>5234.7480000000005</v>
      </c>
      <c r="M6" s="26">
        <f aca="true" t="shared" si="5" ref="M6:N23">RANK(L6,L$6:L$28,1)</f>
        <v>1</v>
      </c>
      <c r="N6" s="26">
        <f t="shared" si="5"/>
        <v>1</v>
      </c>
    </row>
    <row r="7" spans="1:14" ht="12.75">
      <c r="A7" s="18">
        <v>3131</v>
      </c>
      <c r="B7" s="66" t="s">
        <v>73</v>
      </c>
      <c r="C7" s="64" t="s">
        <v>15</v>
      </c>
      <c r="D7" s="64" t="s">
        <v>16</v>
      </c>
      <c r="E7" s="23">
        <v>0.6324652777777778</v>
      </c>
      <c r="F7" s="24">
        <f t="shared" si="0"/>
        <v>0.056076388888888884</v>
      </c>
      <c r="G7" s="25">
        <f t="shared" si="1"/>
        <v>4845</v>
      </c>
      <c r="H7" s="65">
        <v>1.081</v>
      </c>
      <c r="I7" s="25">
        <f t="shared" si="2"/>
        <v>5237.445</v>
      </c>
      <c r="J7" s="26">
        <f t="shared" si="3"/>
        <v>2</v>
      </c>
      <c r="K7" s="26">
        <f t="shared" si="3"/>
        <v>2</v>
      </c>
      <c r="L7" s="25">
        <f t="shared" si="4"/>
        <v>5237.445</v>
      </c>
      <c r="M7" s="26">
        <f t="shared" si="5"/>
        <v>2</v>
      </c>
      <c r="N7" s="26">
        <f t="shared" si="5"/>
        <v>2</v>
      </c>
    </row>
    <row r="8" spans="1:14" ht="12.75">
      <c r="A8" s="18">
        <v>2055</v>
      </c>
      <c r="B8" s="66" t="s">
        <v>20</v>
      </c>
      <c r="C8" s="64" t="s">
        <v>21</v>
      </c>
      <c r="D8" s="64" t="s">
        <v>22</v>
      </c>
      <c r="E8" s="23">
        <v>0.6199421296296296</v>
      </c>
      <c r="F8" s="24">
        <f t="shared" si="0"/>
        <v>0.04355324074074063</v>
      </c>
      <c r="G8" s="25">
        <f t="shared" si="1"/>
        <v>3763</v>
      </c>
      <c r="H8" s="65">
        <v>1.392</v>
      </c>
      <c r="I8" s="25">
        <f t="shared" si="2"/>
        <v>5238.096</v>
      </c>
      <c r="J8" s="26">
        <f t="shared" si="3"/>
        <v>3</v>
      </c>
      <c r="K8" s="26">
        <f t="shared" si="3"/>
        <v>3</v>
      </c>
      <c r="L8" s="25">
        <f t="shared" si="4"/>
        <v>5238.096</v>
      </c>
      <c r="M8" s="26">
        <f t="shared" si="5"/>
        <v>3</v>
      </c>
      <c r="N8" s="26">
        <f t="shared" si="5"/>
        <v>3</v>
      </c>
    </row>
    <row r="9" spans="1:14" ht="12.75">
      <c r="A9" s="18">
        <v>364</v>
      </c>
      <c r="B9" s="66" t="s">
        <v>65</v>
      </c>
      <c r="C9" s="64" t="s">
        <v>17</v>
      </c>
      <c r="D9" s="64" t="s">
        <v>66</v>
      </c>
      <c r="E9" s="23">
        <v>0.6311226851851852</v>
      </c>
      <c r="F9" s="24">
        <f t="shared" si="0"/>
        <v>0.054733796296296267</v>
      </c>
      <c r="G9" s="25">
        <f t="shared" si="1"/>
        <v>4729</v>
      </c>
      <c r="H9" s="65">
        <v>1.11</v>
      </c>
      <c r="I9" s="25">
        <f t="shared" si="2"/>
        <v>5249.1900000000005</v>
      </c>
      <c r="J9" s="26">
        <f t="shared" si="3"/>
        <v>4</v>
      </c>
      <c r="K9" s="26">
        <f t="shared" si="3"/>
        <v>4</v>
      </c>
      <c r="L9" s="25">
        <f t="shared" si="4"/>
        <v>5249.1900000000005</v>
      </c>
      <c r="M9" s="26">
        <f t="shared" si="5"/>
        <v>4</v>
      </c>
      <c r="N9" s="26">
        <f t="shared" si="5"/>
        <v>4</v>
      </c>
    </row>
    <row r="10" spans="1:14" ht="12.75">
      <c r="A10" s="18">
        <v>4008</v>
      </c>
      <c r="B10" s="66" t="s">
        <v>197</v>
      </c>
      <c r="C10" s="64" t="s">
        <v>27</v>
      </c>
      <c r="D10" s="64" t="s">
        <v>58</v>
      </c>
      <c r="E10" s="23">
        <v>0.6288425925925926</v>
      </c>
      <c r="F10" s="24">
        <f t="shared" si="0"/>
        <v>0.052453703703703614</v>
      </c>
      <c r="G10" s="25">
        <f t="shared" si="1"/>
        <v>4532</v>
      </c>
      <c r="H10" s="65">
        <v>1.165</v>
      </c>
      <c r="I10" s="25">
        <f t="shared" si="2"/>
        <v>5279.78</v>
      </c>
      <c r="J10" s="26">
        <f t="shared" si="3"/>
        <v>5</v>
      </c>
      <c r="K10" s="26">
        <f t="shared" si="3"/>
        <v>5</v>
      </c>
      <c r="L10" s="25">
        <f t="shared" si="4"/>
        <v>5279.78</v>
      </c>
      <c r="M10" s="26">
        <f t="shared" si="5"/>
        <v>5</v>
      </c>
      <c r="N10" s="26">
        <f t="shared" si="5"/>
        <v>5</v>
      </c>
    </row>
    <row r="11" spans="1:14" ht="12.75">
      <c r="A11" s="18">
        <v>4004</v>
      </c>
      <c r="B11" s="66" t="s">
        <v>74</v>
      </c>
      <c r="C11" s="64" t="s">
        <v>15</v>
      </c>
      <c r="D11" s="64" t="s">
        <v>75</v>
      </c>
      <c r="E11" s="23">
        <v>0.6330208333333334</v>
      </c>
      <c r="F11" s="24">
        <f t="shared" si="0"/>
        <v>0.056631944444444415</v>
      </c>
      <c r="G11" s="25">
        <f t="shared" si="1"/>
        <v>4893</v>
      </c>
      <c r="H11" s="65">
        <v>1.081</v>
      </c>
      <c r="I11" s="25">
        <f t="shared" si="2"/>
        <v>5289.333</v>
      </c>
      <c r="J11" s="26">
        <f t="shared" si="3"/>
        <v>6</v>
      </c>
      <c r="K11" s="26">
        <f t="shared" si="3"/>
        <v>6</v>
      </c>
      <c r="L11" s="25">
        <f t="shared" si="4"/>
        <v>5289.333</v>
      </c>
      <c r="M11" s="26">
        <f t="shared" si="5"/>
        <v>6</v>
      </c>
      <c r="N11" s="26">
        <f t="shared" si="5"/>
        <v>6</v>
      </c>
    </row>
    <row r="12" spans="1:14" ht="12.75">
      <c r="A12" s="18">
        <v>907</v>
      </c>
      <c r="B12" s="66" t="s">
        <v>71</v>
      </c>
      <c r="C12" s="64" t="s">
        <v>15</v>
      </c>
      <c r="D12" s="64" t="s">
        <v>72</v>
      </c>
      <c r="E12" s="23">
        <v>0.6331944444444445</v>
      </c>
      <c r="F12" s="24">
        <f t="shared" si="0"/>
        <v>0.056805555555555554</v>
      </c>
      <c r="G12" s="25">
        <f t="shared" si="1"/>
        <v>4908</v>
      </c>
      <c r="H12" s="65">
        <v>1.082</v>
      </c>
      <c r="I12" s="25">
        <f t="shared" si="2"/>
        <v>5310.456</v>
      </c>
      <c r="J12" s="26">
        <f t="shared" si="3"/>
        <v>7</v>
      </c>
      <c r="K12" s="26">
        <f t="shared" si="3"/>
        <v>7</v>
      </c>
      <c r="L12" s="25">
        <f t="shared" si="4"/>
        <v>5310.456</v>
      </c>
      <c r="M12" s="26">
        <f t="shared" si="5"/>
        <v>7</v>
      </c>
      <c r="N12" s="26">
        <f t="shared" si="5"/>
        <v>7</v>
      </c>
    </row>
    <row r="13" spans="1:14" ht="12.75">
      <c r="A13" s="18">
        <v>480</v>
      </c>
      <c r="B13" s="66" t="s">
        <v>55</v>
      </c>
      <c r="C13" s="64" t="s">
        <v>27</v>
      </c>
      <c r="D13" s="64" t="s">
        <v>56</v>
      </c>
      <c r="E13" s="23">
        <v>0.6292824074074074</v>
      </c>
      <c r="F13" s="24">
        <f t="shared" si="0"/>
        <v>0.05289351851851842</v>
      </c>
      <c r="G13" s="25">
        <f t="shared" si="1"/>
        <v>4570</v>
      </c>
      <c r="H13" s="65">
        <v>1.166</v>
      </c>
      <c r="I13" s="25">
        <f t="shared" si="2"/>
        <v>5328.62</v>
      </c>
      <c r="J13" s="26">
        <f t="shared" si="3"/>
        <v>8</v>
      </c>
      <c r="K13" s="26">
        <f t="shared" si="3"/>
        <v>8</v>
      </c>
      <c r="L13" s="25">
        <f t="shared" si="4"/>
        <v>5328.62</v>
      </c>
      <c r="M13" s="26">
        <f t="shared" si="5"/>
        <v>8</v>
      </c>
      <c r="N13" s="26">
        <f t="shared" si="5"/>
        <v>8</v>
      </c>
    </row>
    <row r="14" spans="1:14" ht="12.75">
      <c r="A14" s="18" t="s">
        <v>50</v>
      </c>
      <c r="B14" s="66" t="s">
        <v>51</v>
      </c>
      <c r="C14" s="64" t="s">
        <v>27</v>
      </c>
      <c r="D14" s="64" t="s">
        <v>52</v>
      </c>
      <c r="E14" s="23">
        <v>0.6295601851851852</v>
      </c>
      <c r="F14" s="24">
        <f t="shared" si="0"/>
        <v>0.053171296296296244</v>
      </c>
      <c r="G14" s="25">
        <f t="shared" si="1"/>
        <v>4594</v>
      </c>
      <c r="H14" s="65">
        <v>1.169</v>
      </c>
      <c r="I14" s="25">
        <f t="shared" si="2"/>
        <v>5370.386</v>
      </c>
      <c r="J14" s="26">
        <f t="shared" si="3"/>
        <v>9</v>
      </c>
      <c r="K14" s="26">
        <f t="shared" si="3"/>
        <v>9</v>
      </c>
      <c r="L14" s="25">
        <f t="shared" si="4"/>
        <v>5370.386</v>
      </c>
      <c r="M14" s="26">
        <f t="shared" si="5"/>
        <v>9</v>
      </c>
      <c r="N14" s="26">
        <f t="shared" si="5"/>
        <v>9</v>
      </c>
    </row>
    <row r="15" spans="1:14" ht="12.75">
      <c r="A15" s="18">
        <v>1291</v>
      </c>
      <c r="B15" s="66" t="s">
        <v>57</v>
      </c>
      <c r="C15" s="64" t="s">
        <v>27</v>
      </c>
      <c r="D15" s="64" t="s">
        <v>36</v>
      </c>
      <c r="E15" s="23">
        <v>0.6298032407407407</v>
      </c>
      <c r="F15" s="24">
        <f t="shared" si="0"/>
        <v>0.05341435185185173</v>
      </c>
      <c r="G15" s="25">
        <f t="shared" si="1"/>
        <v>4615</v>
      </c>
      <c r="H15" s="65">
        <v>1.165</v>
      </c>
      <c r="I15" s="25">
        <f t="shared" si="2"/>
        <v>5376.475</v>
      </c>
      <c r="J15" s="26">
        <f t="shared" si="3"/>
        <v>10</v>
      </c>
      <c r="K15" s="26">
        <f t="shared" si="3"/>
        <v>10</v>
      </c>
      <c r="L15" s="25">
        <f t="shared" si="4"/>
        <v>5376.475</v>
      </c>
      <c r="M15" s="26">
        <f t="shared" si="5"/>
        <v>10</v>
      </c>
      <c r="N15" s="26">
        <f t="shared" si="5"/>
        <v>10</v>
      </c>
    </row>
    <row r="16" spans="1:14" ht="12.75">
      <c r="A16" s="18">
        <v>518</v>
      </c>
      <c r="B16" s="66" t="s">
        <v>82</v>
      </c>
      <c r="C16" s="64" t="s">
        <v>18</v>
      </c>
      <c r="D16" s="64" t="s">
        <v>19</v>
      </c>
      <c r="E16" s="23">
        <v>0.6351388888888889</v>
      </c>
      <c r="F16" s="24">
        <f t="shared" si="0"/>
        <v>0.05874999999999997</v>
      </c>
      <c r="G16" s="25">
        <f t="shared" si="1"/>
        <v>5076</v>
      </c>
      <c r="H16" s="65">
        <v>1.073</v>
      </c>
      <c r="I16" s="25">
        <f t="shared" si="2"/>
        <v>5446.548</v>
      </c>
      <c r="J16" s="26">
        <f t="shared" si="3"/>
        <v>11</v>
      </c>
      <c r="K16" s="26">
        <f t="shared" si="3"/>
        <v>11</v>
      </c>
      <c r="L16" s="25">
        <f t="shared" si="4"/>
        <v>5446.548</v>
      </c>
      <c r="M16" s="26">
        <f t="shared" si="5"/>
        <v>11</v>
      </c>
      <c r="N16" s="26">
        <f t="shared" si="5"/>
        <v>11</v>
      </c>
    </row>
    <row r="17" spans="1:14" ht="12.75">
      <c r="A17" s="18">
        <v>7400</v>
      </c>
      <c r="B17" s="66" t="s">
        <v>53</v>
      </c>
      <c r="C17" s="64" t="s">
        <v>27</v>
      </c>
      <c r="D17" s="64" t="s">
        <v>54</v>
      </c>
      <c r="E17" s="23">
        <v>0.63125</v>
      </c>
      <c r="F17" s="24">
        <f t="shared" si="0"/>
        <v>0.05486111111111103</v>
      </c>
      <c r="G17" s="25">
        <f t="shared" si="1"/>
        <v>4740</v>
      </c>
      <c r="H17" s="65">
        <v>1.167</v>
      </c>
      <c r="I17" s="25">
        <f t="shared" si="2"/>
        <v>5531.58</v>
      </c>
      <c r="J17" s="26">
        <f t="shared" si="3"/>
        <v>12</v>
      </c>
      <c r="K17" s="26">
        <f t="shared" si="3"/>
        <v>12</v>
      </c>
      <c r="L17" s="25">
        <f t="shared" si="4"/>
        <v>5531.58</v>
      </c>
      <c r="M17" s="26">
        <f t="shared" si="5"/>
        <v>12</v>
      </c>
      <c r="N17" s="26">
        <f t="shared" si="5"/>
        <v>12</v>
      </c>
    </row>
    <row r="18" spans="1:14" ht="12.75">
      <c r="A18" s="18">
        <v>441</v>
      </c>
      <c r="B18" s="66" t="s">
        <v>67</v>
      </c>
      <c r="C18" s="64" t="s">
        <v>23</v>
      </c>
      <c r="D18" s="64" t="s">
        <v>68</v>
      </c>
      <c r="E18" s="74">
        <v>0.6345949074074074</v>
      </c>
      <c r="F18" s="24">
        <f t="shared" si="0"/>
        <v>0.058206018518518476</v>
      </c>
      <c r="G18" s="25">
        <f t="shared" si="1"/>
        <v>5029</v>
      </c>
      <c r="H18" s="65">
        <v>1.101</v>
      </c>
      <c r="I18" s="25">
        <f t="shared" si="2"/>
        <v>5536.929</v>
      </c>
      <c r="J18" s="26">
        <f t="shared" si="3"/>
        <v>13</v>
      </c>
      <c r="K18" s="26">
        <f t="shared" si="3"/>
        <v>13</v>
      </c>
      <c r="L18" s="25">
        <f t="shared" si="4"/>
        <v>5536.929</v>
      </c>
      <c r="M18" s="26">
        <f t="shared" si="5"/>
        <v>13</v>
      </c>
      <c r="N18" s="26">
        <f t="shared" si="5"/>
        <v>13</v>
      </c>
    </row>
    <row r="19" spans="1:14" ht="12.75">
      <c r="A19" s="18">
        <v>2111</v>
      </c>
      <c r="B19" s="66" t="s">
        <v>76</v>
      </c>
      <c r="C19" s="64" t="s">
        <v>15</v>
      </c>
      <c r="D19" s="64" t="s">
        <v>77</v>
      </c>
      <c r="E19" s="23">
        <v>0.636099537037037</v>
      </c>
      <c r="F19" s="24">
        <f t="shared" si="0"/>
        <v>0.05971064814814808</v>
      </c>
      <c r="G19" s="25">
        <f t="shared" si="1"/>
        <v>5159</v>
      </c>
      <c r="H19" s="65">
        <v>1.076</v>
      </c>
      <c r="I19" s="25">
        <f t="shared" si="2"/>
        <v>5551.084000000001</v>
      </c>
      <c r="J19" s="26">
        <f t="shared" si="3"/>
        <v>14</v>
      </c>
      <c r="K19" s="26">
        <f t="shared" si="3"/>
        <v>14</v>
      </c>
      <c r="L19" s="25">
        <f t="shared" si="4"/>
        <v>5551.084000000001</v>
      </c>
      <c r="M19" s="26">
        <f t="shared" si="5"/>
        <v>14</v>
      </c>
      <c r="N19" s="26">
        <f t="shared" si="5"/>
        <v>14</v>
      </c>
    </row>
    <row r="20" spans="1:14" ht="12.75">
      <c r="A20" s="18">
        <v>3511</v>
      </c>
      <c r="B20" s="66" t="s">
        <v>196</v>
      </c>
      <c r="C20" s="64" t="s">
        <v>15</v>
      </c>
      <c r="D20" s="64" t="s">
        <v>83</v>
      </c>
      <c r="E20" s="23">
        <v>0.6366898148148148</v>
      </c>
      <c r="F20" s="24">
        <f t="shared" si="0"/>
        <v>0.06030092592592584</v>
      </c>
      <c r="G20" s="25">
        <f t="shared" si="1"/>
        <v>5210</v>
      </c>
      <c r="H20" s="65">
        <v>1.072</v>
      </c>
      <c r="I20" s="25">
        <f t="shared" si="2"/>
        <v>5585.12</v>
      </c>
      <c r="J20" s="26">
        <f t="shared" si="3"/>
        <v>15</v>
      </c>
      <c r="K20" s="26">
        <f t="shared" si="3"/>
        <v>15</v>
      </c>
      <c r="L20" s="25">
        <f t="shared" si="4"/>
        <v>5585.12</v>
      </c>
      <c r="M20" s="26">
        <f t="shared" si="5"/>
        <v>15</v>
      </c>
      <c r="N20" s="26">
        <f t="shared" si="5"/>
        <v>15</v>
      </c>
    </row>
    <row r="21" spans="1:14" ht="12.75">
      <c r="A21" s="18">
        <v>1807</v>
      </c>
      <c r="B21" s="66" t="s">
        <v>24</v>
      </c>
      <c r="C21" s="64" t="s">
        <v>25</v>
      </c>
      <c r="D21" s="64" t="s">
        <v>62</v>
      </c>
      <c r="E21" s="23">
        <v>0.6335300925925925</v>
      </c>
      <c r="F21" s="24">
        <f t="shared" si="0"/>
        <v>0.05714120370370357</v>
      </c>
      <c r="G21" s="25">
        <f t="shared" si="1"/>
        <v>4937</v>
      </c>
      <c r="H21" s="65">
        <v>1.132</v>
      </c>
      <c r="I21" s="25">
        <f t="shared" si="2"/>
        <v>5588.683999999999</v>
      </c>
      <c r="J21" s="26">
        <f t="shared" si="3"/>
        <v>16</v>
      </c>
      <c r="K21" s="26">
        <f t="shared" si="3"/>
        <v>16</v>
      </c>
      <c r="L21" s="25">
        <f t="shared" si="4"/>
        <v>5588.683999999999</v>
      </c>
      <c r="M21" s="26">
        <f t="shared" si="5"/>
        <v>16</v>
      </c>
      <c r="N21" s="26">
        <f t="shared" si="5"/>
        <v>16</v>
      </c>
    </row>
    <row r="22" spans="1:14" ht="12.75">
      <c r="A22" s="18">
        <v>77777</v>
      </c>
      <c r="B22" s="66" t="s">
        <v>26</v>
      </c>
      <c r="C22" s="64" t="s">
        <v>27</v>
      </c>
      <c r="D22" s="64" t="s">
        <v>194</v>
      </c>
      <c r="E22" s="23">
        <v>0.6345717592592592</v>
      </c>
      <c r="F22" s="24">
        <f t="shared" si="0"/>
        <v>0.05818287037037029</v>
      </c>
      <c r="G22" s="25">
        <f t="shared" si="1"/>
        <v>5027</v>
      </c>
      <c r="H22" s="65">
        <v>1.159</v>
      </c>
      <c r="I22" s="25">
        <f t="shared" si="2"/>
        <v>5826.293000000001</v>
      </c>
      <c r="J22" s="26">
        <f t="shared" si="3"/>
        <v>17</v>
      </c>
      <c r="K22" s="26">
        <f t="shared" si="3"/>
        <v>17</v>
      </c>
      <c r="L22" s="25">
        <f t="shared" si="4"/>
        <v>5826.293000000001</v>
      </c>
      <c r="M22" s="26">
        <f t="shared" si="5"/>
        <v>17</v>
      </c>
      <c r="N22" s="26">
        <f t="shared" si="5"/>
        <v>17</v>
      </c>
    </row>
    <row r="23" spans="1:14" ht="12.75">
      <c r="A23" s="18">
        <v>711</v>
      </c>
      <c r="B23" s="66" t="s">
        <v>80</v>
      </c>
      <c r="C23" s="64" t="s">
        <v>29</v>
      </c>
      <c r="D23" s="64" t="s">
        <v>81</v>
      </c>
      <c r="E23" s="23">
        <v>0.6490162037037037</v>
      </c>
      <c r="F23" s="24">
        <f t="shared" si="0"/>
        <v>0.07262731481481477</v>
      </c>
      <c r="G23" s="25">
        <f t="shared" si="1"/>
        <v>6275</v>
      </c>
      <c r="H23" s="65">
        <v>1.073</v>
      </c>
      <c r="I23" s="25">
        <f t="shared" si="2"/>
        <v>6733.075</v>
      </c>
      <c r="J23" s="26">
        <f t="shared" si="3"/>
        <v>18</v>
      </c>
      <c r="K23" s="26">
        <f t="shared" si="3"/>
        <v>18</v>
      </c>
      <c r="L23" s="25">
        <f t="shared" si="4"/>
        <v>6733.075</v>
      </c>
      <c r="M23" s="26">
        <f t="shared" si="5"/>
        <v>18</v>
      </c>
      <c r="N23" s="26">
        <f t="shared" si="5"/>
        <v>18</v>
      </c>
    </row>
    <row r="24" spans="1:14" ht="12.75">
      <c r="A24" s="18">
        <v>2626</v>
      </c>
      <c r="B24" s="66" t="s">
        <v>31</v>
      </c>
      <c r="C24" s="64" t="s">
        <v>32</v>
      </c>
      <c r="D24" s="64" t="s">
        <v>84</v>
      </c>
      <c r="E24" s="23" t="s">
        <v>203</v>
      </c>
      <c r="F24" s="24"/>
      <c r="G24" s="25"/>
      <c r="H24" s="65">
        <v>1.071</v>
      </c>
      <c r="I24" s="25" t="s">
        <v>203</v>
      </c>
      <c r="J24" s="26"/>
      <c r="K24" s="26">
        <v>20</v>
      </c>
      <c r="L24" s="25" t="s">
        <v>203</v>
      </c>
      <c r="M24" s="26" t="s">
        <v>204</v>
      </c>
      <c r="N24" s="26">
        <v>20</v>
      </c>
    </row>
    <row r="25" spans="1:14" ht="12.75">
      <c r="A25" s="18">
        <v>11103</v>
      </c>
      <c r="B25" s="66" t="s">
        <v>63</v>
      </c>
      <c r="C25" s="64" t="s">
        <v>48</v>
      </c>
      <c r="D25" s="64" t="s">
        <v>64</v>
      </c>
      <c r="E25" s="23" t="s">
        <v>199</v>
      </c>
      <c r="F25" s="24"/>
      <c r="G25" s="25"/>
      <c r="H25" s="65">
        <v>1.126</v>
      </c>
      <c r="I25" s="25" t="s">
        <v>199</v>
      </c>
      <c r="J25" s="26" t="s">
        <v>204</v>
      </c>
      <c r="K25" s="26">
        <v>24</v>
      </c>
      <c r="L25" s="25" t="s">
        <v>199</v>
      </c>
      <c r="M25" s="26"/>
      <c r="N25" s="26">
        <v>24</v>
      </c>
    </row>
    <row r="26" spans="1:14" ht="12.75">
      <c r="A26" s="18">
        <v>300</v>
      </c>
      <c r="B26" s="66" t="s">
        <v>69</v>
      </c>
      <c r="C26" s="64" t="s">
        <v>18</v>
      </c>
      <c r="D26" s="64" t="s">
        <v>70</v>
      </c>
      <c r="E26" s="23" t="s">
        <v>199</v>
      </c>
      <c r="F26" s="24"/>
      <c r="G26" s="25"/>
      <c r="H26" s="65">
        <v>1.082</v>
      </c>
      <c r="I26" s="25" t="s">
        <v>199</v>
      </c>
      <c r="J26" s="26" t="s">
        <v>204</v>
      </c>
      <c r="K26" s="26">
        <v>24</v>
      </c>
      <c r="L26" s="25" t="s">
        <v>199</v>
      </c>
      <c r="M26" s="26"/>
      <c r="N26" s="26">
        <v>24</v>
      </c>
    </row>
    <row r="27" spans="1:14" ht="12.75">
      <c r="A27" s="18">
        <v>3030</v>
      </c>
      <c r="B27" s="66" t="s">
        <v>78</v>
      </c>
      <c r="C27" s="64" t="s">
        <v>29</v>
      </c>
      <c r="D27" s="64" t="s">
        <v>79</v>
      </c>
      <c r="E27" s="23" t="s">
        <v>199</v>
      </c>
      <c r="F27" s="24"/>
      <c r="G27" s="25"/>
      <c r="H27" s="65">
        <v>1.075</v>
      </c>
      <c r="I27" s="25" t="s">
        <v>199</v>
      </c>
      <c r="J27" s="26" t="s">
        <v>204</v>
      </c>
      <c r="K27" s="26">
        <v>24</v>
      </c>
      <c r="L27" s="25" t="s">
        <v>199</v>
      </c>
      <c r="M27" s="26"/>
      <c r="N27" s="26">
        <v>24</v>
      </c>
    </row>
    <row r="28" spans="1:14" ht="12.75">
      <c r="A28" s="18">
        <v>531</v>
      </c>
      <c r="B28" s="66" t="s">
        <v>30</v>
      </c>
      <c r="C28" s="64" t="s">
        <v>29</v>
      </c>
      <c r="D28" s="64" t="s">
        <v>85</v>
      </c>
      <c r="E28" s="23" t="s">
        <v>199</v>
      </c>
      <c r="F28" s="24"/>
      <c r="G28" s="25"/>
      <c r="H28" s="65">
        <v>1.067</v>
      </c>
      <c r="I28" s="25" t="s">
        <v>199</v>
      </c>
      <c r="J28" s="26" t="s">
        <v>204</v>
      </c>
      <c r="K28" s="26">
        <v>24</v>
      </c>
      <c r="L28" s="25" t="s">
        <v>199</v>
      </c>
      <c r="M28" s="26"/>
      <c r="N28" s="26">
        <v>24</v>
      </c>
    </row>
    <row r="29" spans="1:14" ht="14.25">
      <c r="A29" s="5" t="s">
        <v>182</v>
      </c>
      <c r="B29" s="6"/>
      <c r="C29" s="6"/>
      <c r="D29" s="6"/>
      <c r="E29" s="6"/>
      <c r="F29" s="1"/>
      <c r="G29" s="7" t="s">
        <v>2</v>
      </c>
      <c r="H29" s="8">
        <v>0.576388888888889</v>
      </c>
      <c r="I29" s="9"/>
      <c r="J29" s="10"/>
      <c r="K29" s="6"/>
      <c r="L29" s="10"/>
      <c r="M29" s="10"/>
      <c r="N29" s="6"/>
    </row>
    <row r="30" spans="1:14" ht="12.75">
      <c r="A30" s="11" t="s">
        <v>3</v>
      </c>
      <c r="B30" s="77" t="s">
        <v>4</v>
      </c>
      <c r="C30" s="79" t="s">
        <v>175</v>
      </c>
      <c r="D30" s="79" t="s">
        <v>176</v>
      </c>
      <c r="E30" s="12" t="s">
        <v>177</v>
      </c>
      <c r="F30" s="13" t="s">
        <v>5</v>
      </c>
      <c r="G30" s="14" t="s">
        <v>5</v>
      </c>
      <c r="H30" s="75" t="s">
        <v>6</v>
      </c>
      <c r="I30" s="15" t="s">
        <v>178</v>
      </c>
      <c r="J30" s="16"/>
      <c r="K30" s="17"/>
      <c r="L30" s="15" t="s">
        <v>7</v>
      </c>
      <c r="M30" s="16"/>
      <c r="N30" s="17"/>
    </row>
    <row r="31" spans="1:14" ht="12.75">
      <c r="A31" s="18" t="s">
        <v>8</v>
      </c>
      <c r="B31" s="78"/>
      <c r="C31" s="80"/>
      <c r="D31" s="80"/>
      <c r="E31" s="19" t="s">
        <v>9</v>
      </c>
      <c r="F31" s="19" t="s">
        <v>10</v>
      </c>
      <c r="G31" s="20" t="s">
        <v>10</v>
      </c>
      <c r="H31" s="76"/>
      <c r="I31" s="21" t="s">
        <v>11</v>
      </c>
      <c r="J31" s="21" t="s">
        <v>179</v>
      </c>
      <c r="K31" s="22" t="s">
        <v>12</v>
      </c>
      <c r="L31" s="21" t="s">
        <v>11</v>
      </c>
      <c r="M31" s="21" t="s">
        <v>179</v>
      </c>
      <c r="N31" s="22" t="s">
        <v>12</v>
      </c>
    </row>
    <row r="32" spans="1:14" ht="12.75">
      <c r="A32" s="18" t="s">
        <v>86</v>
      </c>
      <c r="B32" s="66" t="s">
        <v>87</v>
      </c>
      <c r="C32" s="64" t="s">
        <v>88</v>
      </c>
      <c r="D32" s="64" t="s">
        <v>89</v>
      </c>
      <c r="E32" s="23">
        <v>0.635474537037037</v>
      </c>
      <c r="F32" s="24">
        <f aca="true" t="shared" si="6" ref="F32:F40">IF(E32&gt;H$29,E32-H$29,E32+24-H$29)</f>
        <v>0.059085648148148096</v>
      </c>
      <c r="G32" s="25">
        <f aca="true" t="shared" si="7" ref="G32:G40">HOUR(F32)*60*60+MINUTE(F32)*60+SECOND(F32)</f>
        <v>5105</v>
      </c>
      <c r="H32" s="65">
        <v>1.068</v>
      </c>
      <c r="I32" s="25">
        <f aca="true" t="shared" si="8" ref="I32:I40">G32*H32</f>
        <v>5452.14</v>
      </c>
      <c r="J32" s="26">
        <f aca="true" t="shared" si="9" ref="J32:K40">RANK(I32,I$32:I$45,1)</f>
        <v>1</v>
      </c>
      <c r="K32" s="26">
        <f t="shared" si="9"/>
        <v>1</v>
      </c>
      <c r="L32" s="25">
        <f aca="true" t="shared" si="10" ref="L32:L40">G32*H32</f>
        <v>5452.14</v>
      </c>
      <c r="M32" s="26">
        <f aca="true" t="shared" si="11" ref="M32:N40">RANK(L32,L$32:L$45,1)</f>
        <v>1</v>
      </c>
      <c r="N32" s="26">
        <f t="shared" si="11"/>
        <v>1</v>
      </c>
    </row>
    <row r="33" spans="1:14" ht="12.75">
      <c r="A33" s="18">
        <v>975</v>
      </c>
      <c r="B33" s="66" t="s">
        <v>34</v>
      </c>
      <c r="C33" s="64" t="s">
        <v>109</v>
      </c>
      <c r="D33" s="64" t="s">
        <v>35</v>
      </c>
      <c r="E33" s="23">
        <v>0.6376851851851851</v>
      </c>
      <c r="F33" s="24">
        <f t="shared" si="6"/>
        <v>0.06129629629629618</v>
      </c>
      <c r="G33" s="25">
        <f t="shared" si="7"/>
        <v>5296</v>
      </c>
      <c r="H33" s="65">
        <v>1.03</v>
      </c>
      <c r="I33" s="25">
        <f t="shared" si="8"/>
        <v>5454.88</v>
      </c>
      <c r="J33" s="26">
        <f t="shared" si="9"/>
        <v>2</v>
      </c>
      <c r="K33" s="26">
        <f t="shared" si="9"/>
        <v>2</v>
      </c>
      <c r="L33" s="25">
        <f t="shared" si="10"/>
        <v>5454.88</v>
      </c>
      <c r="M33" s="26">
        <f t="shared" si="11"/>
        <v>2</v>
      </c>
      <c r="N33" s="26">
        <f t="shared" si="11"/>
        <v>2</v>
      </c>
    </row>
    <row r="34" spans="1:14" ht="12.75">
      <c r="A34" s="18">
        <v>2028</v>
      </c>
      <c r="B34" s="66" t="s">
        <v>90</v>
      </c>
      <c r="C34" s="66" t="s">
        <v>28</v>
      </c>
      <c r="D34" s="64" t="s">
        <v>91</v>
      </c>
      <c r="E34" s="23">
        <v>0.6363078703703704</v>
      </c>
      <c r="F34" s="24">
        <f t="shared" si="6"/>
        <v>0.05991898148148145</v>
      </c>
      <c r="G34" s="25">
        <f t="shared" si="7"/>
        <v>5177</v>
      </c>
      <c r="H34" s="65">
        <v>1.06</v>
      </c>
      <c r="I34" s="25">
        <f t="shared" si="8"/>
        <v>5487.62</v>
      </c>
      <c r="J34" s="26">
        <f t="shared" si="9"/>
        <v>3</v>
      </c>
      <c r="K34" s="26">
        <f t="shared" si="9"/>
        <v>3</v>
      </c>
      <c r="L34" s="25">
        <f t="shared" si="10"/>
        <v>5487.62</v>
      </c>
      <c r="M34" s="26">
        <f t="shared" si="11"/>
        <v>3</v>
      </c>
      <c r="N34" s="26">
        <f t="shared" si="11"/>
        <v>3</v>
      </c>
    </row>
    <row r="35" spans="1:14" ht="12.75">
      <c r="A35" s="18">
        <v>532</v>
      </c>
      <c r="B35" s="66" t="s">
        <v>100</v>
      </c>
      <c r="C35" s="64" t="s">
        <v>33</v>
      </c>
      <c r="D35" s="64" t="s">
        <v>101</v>
      </c>
      <c r="E35" s="23">
        <v>0.6378356481481481</v>
      </c>
      <c r="F35" s="24">
        <f t="shared" si="6"/>
        <v>0.06144675925925913</v>
      </c>
      <c r="G35" s="25">
        <f t="shared" si="7"/>
        <v>5309</v>
      </c>
      <c r="H35" s="65">
        <v>1.039</v>
      </c>
      <c r="I35" s="25">
        <f t="shared" si="8"/>
        <v>5516.0509999999995</v>
      </c>
      <c r="J35" s="26">
        <f t="shared" si="9"/>
        <v>4</v>
      </c>
      <c r="K35" s="26">
        <f t="shared" si="9"/>
        <v>4</v>
      </c>
      <c r="L35" s="25">
        <f t="shared" si="10"/>
        <v>5516.0509999999995</v>
      </c>
      <c r="M35" s="26">
        <f t="shared" si="11"/>
        <v>4</v>
      </c>
      <c r="N35" s="26">
        <f t="shared" si="11"/>
        <v>4</v>
      </c>
    </row>
    <row r="36" spans="1:14" ht="12.75">
      <c r="A36" s="18">
        <v>105</v>
      </c>
      <c r="B36" s="66" t="s">
        <v>104</v>
      </c>
      <c r="C36" s="64" t="s">
        <v>33</v>
      </c>
      <c r="D36" s="64" t="s">
        <v>105</v>
      </c>
      <c r="E36" s="23">
        <v>0.6397569444444444</v>
      </c>
      <c r="F36" s="24">
        <f t="shared" si="6"/>
        <v>0.06336805555555547</v>
      </c>
      <c r="G36" s="25">
        <f t="shared" si="7"/>
        <v>5475</v>
      </c>
      <c r="H36" s="65">
        <v>1.038</v>
      </c>
      <c r="I36" s="25">
        <f t="shared" si="8"/>
        <v>5683.05</v>
      </c>
      <c r="J36" s="26">
        <f t="shared" si="9"/>
        <v>5</v>
      </c>
      <c r="K36" s="26">
        <f t="shared" si="9"/>
        <v>5</v>
      </c>
      <c r="L36" s="25">
        <f t="shared" si="10"/>
        <v>5683.05</v>
      </c>
      <c r="M36" s="26">
        <f t="shared" si="11"/>
        <v>5</v>
      </c>
      <c r="N36" s="26">
        <f t="shared" si="11"/>
        <v>5</v>
      </c>
    </row>
    <row r="37" spans="1:14" ht="12.75">
      <c r="A37" s="18">
        <v>2035</v>
      </c>
      <c r="B37" s="66" t="s">
        <v>37</v>
      </c>
      <c r="C37" s="64" t="s">
        <v>38</v>
      </c>
      <c r="D37" s="64" t="s">
        <v>39</v>
      </c>
      <c r="E37" s="23">
        <v>0.6416203703703703</v>
      </c>
      <c r="F37" s="24">
        <f t="shared" si="6"/>
        <v>0.06523148148148139</v>
      </c>
      <c r="G37" s="25">
        <f t="shared" si="7"/>
        <v>5636</v>
      </c>
      <c r="H37" s="65">
        <v>1.025</v>
      </c>
      <c r="I37" s="25">
        <f t="shared" si="8"/>
        <v>5776.9</v>
      </c>
      <c r="J37" s="26">
        <f t="shared" si="9"/>
        <v>6</v>
      </c>
      <c r="K37" s="26">
        <f t="shared" si="9"/>
        <v>6</v>
      </c>
      <c r="L37" s="25">
        <f t="shared" si="10"/>
        <v>5776.9</v>
      </c>
      <c r="M37" s="26">
        <f t="shared" si="11"/>
        <v>6</v>
      </c>
      <c r="N37" s="26">
        <f t="shared" si="11"/>
        <v>6</v>
      </c>
    </row>
    <row r="38" spans="1:14" ht="12.75">
      <c r="A38" s="18" t="s">
        <v>111</v>
      </c>
      <c r="B38" s="66" t="s">
        <v>112</v>
      </c>
      <c r="C38" s="64" t="s">
        <v>113</v>
      </c>
      <c r="D38" s="64" t="s">
        <v>114</v>
      </c>
      <c r="E38" s="23">
        <v>0.6419212962962962</v>
      </c>
      <c r="F38" s="24">
        <f t="shared" si="6"/>
        <v>0.06553240740740729</v>
      </c>
      <c r="G38" s="25">
        <f t="shared" si="7"/>
        <v>5662</v>
      </c>
      <c r="H38" s="65">
        <v>1.03</v>
      </c>
      <c r="I38" s="25">
        <f t="shared" si="8"/>
        <v>5831.860000000001</v>
      </c>
      <c r="J38" s="26">
        <f t="shared" si="9"/>
        <v>7</v>
      </c>
      <c r="K38" s="26">
        <f t="shared" si="9"/>
        <v>7</v>
      </c>
      <c r="L38" s="25">
        <f t="shared" si="10"/>
        <v>5831.860000000001</v>
      </c>
      <c r="M38" s="26">
        <f t="shared" si="11"/>
        <v>7</v>
      </c>
      <c r="N38" s="26">
        <f t="shared" si="11"/>
        <v>7</v>
      </c>
    </row>
    <row r="39" spans="1:14" ht="12.75">
      <c r="A39" s="18">
        <v>818</v>
      </c>
      <c r="B39" s="66" t="s">
        <v>106</v>
      </c>
      <c r="C39" s="64" t="s">
        <v>38</v>
      </c>
      <c r="D39" s="64" t="s">
        <v>107</v>
      </c>
      <c r="E39" s="23">
        <v>0.6425810185185185</v>
      </c>
      <c r="F39" s="24">
        <f t="shared" si="6"/>
        <v>0.0661921296296295</v>
      </c>
      <c r="G39" s="25">
        <f t="shared" si="7"/>
        <v>5719</v>
      </c>
      <c r="H39" s="65">
        <v>1.033</v>
      </c>
      <c r="I39" s="25">
        <f t="shared" si="8"/>
        <v>5907.727</v>
      </c>
      <c r="J39" s="26">
        <f t="shared" si="9"/>
        <v>8</v>
      </c>
      <c r="K39" s="26">
        <f t="shared" si="9"/>
        <v>8</v>
      </c>
      <c r="L39" s="25">
        <f t="shared" si="10"/>
        <v>5907.727</v>
      </c>
      <c r="M39" s="26">
        <f t="shared" si="11"/>
        <v>8</v>
      </c>
      <c r="N39" s="26">
        <f t="shared" si="11"/>
        <v>8</v>
      </c>
    </row>
    <row r="40" spans="1:14" ht="12.75">
      <c r="A40" s="18">
        <v>3512</v>
      </c>
      <c r="B40" s="66" t="s">
        <v>96</v>
      </c>
      <c r="C40" s="64" t="s">
        <v>33</v>
      </c>
      <c r="D40" s="64" t="s">
        <v>97</v>
      </c>
      <c r="E40" s="23">
        <v>0.6469675925925926</v>
      </c>
      <c r="F40" s="24">
        <f t="shared" si="6"/>
        <v>0.07057870370370367</v>
      </c>
      <c r="G40" s="25">
        <f t="shared" si="7"/>
        <v>6098</v>
      </c>
      <c r="H40" s="65">
        <v>1.042</v>
      </c>
      <c r="I40" s="25">
        <f t="shared" si="8"/>
        <v>6354.116</v>
      </c>
      <c r="J40" s="26">
        <f t="shared" si="9"/>
        <v>9</v>
      </c>
      <c r="K40" s="26">
        <f t="shared" si="9"/>
        <v>9</v>
      </c>
      <c r="L40" s="25">
        <f t="shared" si="10"/>
        <v>6354.116</v>
      </c>
      <c r="M40" s="26">
        <f t="shared" si="11"/>
        <v>9</v>
      </c>
      <c r="N40" s="26">
        <f t="shared" si="11"/>
        <v>9</v>
      </c>
    </row>
    <row r="41" spans="1:14" ht="12.75">
      <c r="A41" s="18">
        <v>2101</v>
      </c>
      <c r="B41" s="66" t="s">
        <v>92</v>
      </c>
      <c r="C41" s="64" t="s">
        <v>40</v>
      </c>
      <c r="D41" s="64" t="s">
        <v>93</v>
      </c>
      <c r="E41" s="23" t="s">
        <v>205</v>
      </c>
      <c r="F41" s="24"/>
      <c r="G41" s="25"/>
      <c r="H41" s="65">
        <v>1.053</v>
      </c>
      <c r="I41" s="25" t="s">
        <v>203</v>
      </c>
      <c r="J41" s="26"/>
      <c r="K41" s="26">
        <v>13</v>
      </c>
      <c r="L41" s="25" t="s">
        <v>203</v>
      </c>
      <c r="M41" s="26"/>
      <c r="N41" s="26">
        <v>13</v>
      </c>
    </row>
    <row r="42" spans="1:14" ht="12.75">
      <c r="A42" s="18">
        <v>508</v>
      </c>
      <c r="B42" s="66" t="s">
        <v>102</v>
      </c>
      <c r="C42" s="64" t="s">
        <v>33</v>
      </c>
      <c r="D42" s="64" t="s">
        <v>103</v>
      </c>
      <c r="E42" s="23" t="s">
        <v>203</v>
      </c>
      <c r="F42" s="24"/>
      <c r="G42" s="25"/>
      <c r="H42" s="65">
        <v>1.038</v>
      </c>
      <c r="I42" s="25" t="s">
        <v>203</v>
      </c>
      <c r="J42" s="26"/>
      <c r="K42" s="26">
        <v>13</v>
      </c>
      <c r="L42" s="25" t="s">
        <v>203</v>
      </c>
      <c r="M42" s="26"/>
      <c r="N42" s="26">
        <v>13</v>
      </c>
    </row>
    <row r="43" spans="1:14" ht="12.75">
      <c r="A43" s="18">
        <v>471</v>
      </c>
      <c r="B43" s="66" t="s">
        <v>98</v>
      </c>
      <c r="C43" s="64" t="s">
        <v>33</v>
      </c>
      <c r="D43" s="64" t="s">
        <v>99</v>
      </c>
      <c r="E43" s="23" t="s">
        <v>200</v>
      </c>
      <c r="F43" s="24"/>
      <c r="G43" s="25"/>
      <c r="H43" s="65">
        <v>1.04</v>
      </c>
      <c r="I43" s="25" t="s">
        <v>200</v>
      </c>
      <c r="J43" s="26"/>
      <c r="K43" s="26">
        <v>13</v>
      </c>
      <c r="L43" s="25" t="s">
        <v>200</v>
      </c>
      <c r="M43" s="26"/>
      <c r="N43" s="26">
        <v>13</v>
      </c>
    </row>
    <row r="44" spans="1:14" ht="12.75">
      <c r="A44" s="18">
        <v>2020</v>
      </c>
      <c r="B44" s="66" t="s">
        <v>94</v>
      </c>
      <c r="C44" s="64" t="s">
        <v>40</v>
      </c>
      <c r="D44" s="64" t="s">
        <v>95</v>
      </c>
      <c r="E44" s="23" t="s">
        <v>199</v>
      </c>
      <c r="F44" s="24"/>
      <c r="G44" s="25"/>
      <c r="H44" s="65">
        <v>1.043</v>
      </c>
      <c r="I44" s="25" t="s">
        <v>199</v>
      </c>
      <c r="J44" s="26" t="s">
        <v>204</v>
      </c>
      <c r="K44" s="26">
        <v>15</v>
      </c>
      <c r="L44" s="25" t="s">
        <v>199</v>
      </c>
      <c r="M44" s="26" t="s">
        <v>204</v>
      </c>
      <c r="N44" s="26">
        <v>15</v>
      </c>
    </row>
    <row r="45" spans="1:14" ht="12.75">
      <c r="A45" s="18">
        <v>1997</v>
      </c>
      <c r="B45" s="66" t="s">
        <v>108</v>
      </c>
      <c r="C45" s="64" t="s">
        <v>109</v>
      </c>
      <c r="D45" s="64" t="s">
        <v>110</v>
      </c>
      <c r="E45" s="23" t="s">
        <v>199</v>
      </c>
      <c r="F45" s="24"/>
      <c r="G45" s="25"/>
      <c r="H45" s="65">
        <v>1.032</v>
      </c>
      <c r="I45" s="25" t="s">
        <v>199</v>
      </c>
      <c r="J45" s="26" t="s">
        <v>204</v>
      </c>
      <c r="K45" s="26">
        <v>15</v>
      </c>
      <c r="L45" s="25" t="s">
        <v>199</v>
      </c>
      <c r="M45" s="26" t="s">
        <v>204</v>
      </c>
      <c r="N45" s="26">
        <v>15</v>
      </c>
    </row>
    <row r="46" spans="1:14" ht="12.75">
      <c r="A46" s="33"/>
      <c r="B46" s="33"/>
      <c r="C46" s="33"/>
      <c r="D46" s="33"/>
      <c r="E46" s="32"/>
      <c r="F46" s="33"/>
      <c r="G46" s="33"/>
      <c r="H46" s="33"/>
      <c r="I46" s="34"/>
      <c r="J46" s="35"/>
      <c r="K46" s="35"/>
      <c r="L46" s="34"/>
      <c r="M46" s="35"/>
      <c r="N46" s="35"/>
    </row>
    <row r="47" spans="1:14" ht="12.75">
      <c r="A47" s="29"/>
      <c r="B47" s="36" t="s">
        <v>174</v>
      </c>
      <c r="C47" s="31"/>
      <c r="D47" s="31"/>
      <c r="E47" s="32"/>
      <c r="F47" s="33"/>
      <c r="G47" s="37" t="s">
        <v>208</v>
      </c>
      <c r="H47" s="31"/>
      <c r="I47" s="34"/>
      <c r="J47" s="35"/>
      <c r="K47" s="35"/>
      <c r="L47" s="34"/>
      <c r="M47" s="35"/>
      <c r="N47" s="35"/>
    </row>
    <row r="48" spans="1:14" ht="12.75">
      <c r="A48" s="29"/>
      <c r="B48" s="36"/>
      <c r="C48" s="31"/>
      <c r="D48" s="31"/>
      <c r="E48" s="32"/>
      <c r="F48" s="33"/>
      <c r="G48" s="37"/>
      <c r="H48" s="31"/>
      <c r="I48" s="34"/>
      <c r="J48" s="35"/>
      <c r="K48" s="35"/>
      <c r="L48" s="34"/>
      <c r="M48" s="35"/>
      <c r="N48" s="35"/>
    </row>
    <row r="49" spans="1:14" ht="12.75">
      <c r="A49" s="29"/>
      <c r="B49" s="36"/>
      <c r="C49" s="31"/>
      <c r="D49" s="31"/>
      <c r="E49" s="32"/>
      <c r="F49" s="33"/>
      <c r="G49" s="37"/>
      <c r="H49" s="31"/>
      <c r="I49" s="34"/>
      <c r="J49" s="35"/>
      <c r="K49" s="35"/>
      <c r="L49" s="34"/>
      <c r="M49" s="35"/>
      <c r="N49" s="35"/>
    </row>
    <row r="50" spans="1:14" ht="15">
      <c r="A50" s="29"/>
      <c r="B50" s="30"/>
      <c r="C50" s="31"/>
      <c r="D50" s="2" t="s">
        <v>0</v>
      </c>
      <c r="E50" s="32"/>
      <c r="F50" s="33"/>
      <c r="G50" s="37"/>
      <c r="H50" s="31"/>
      <c r="I50" s="34"/>
      <c r="J50" s="35"/>
      <c r="K50" s="35"/>
      <c r="L50" s="34"/>
      <c r="M50" s="35"/>
      <c r="N50" s="35"/>
    </row>
    <row r="51" spans="1:14" ht="12.75">
      <c r="A51" s="29"/>
      <c r="B51" s="30"/>
      <c r="C51" s="31"/>
      <c r="D51" s="1" t="s">
        <v>187</v>
      </c>
      <c r="E51" s="32"/>
      <c r="F51" s="33"/>
      <c r="G51" s="37"/>
      <c r="H51" s="31"/>
      <c r="I51" s="34"/>
      <c r="J51" s="35"/>
      <c r="K51" s="35"/>
      <c r="L51" s="34"/>
      <c r="M51" s="35"/>
      <c r="N51" s="35"/>
    </row>
    <row r="52" spans="1:14" ht="14.25">
      <c r="A52" s="5" t="s">
        <v>183</v>
      </c>
      <c r="B52" s="1"/>
      <c r="C52" s="1"/>
      <c r="D52" s="1"/>
      <c r="E52" s="28"/>
      <c r="F52" s="1"/>
      <c r="G52" s="7" t="s">
        <v>2</v>
      </c>
      <c r="H52" s="8">
        <v>0.576388888888889</v>
      </c>
      <c r="I52" s="9"/>
      <c r="J52" s="10"/>
      <c r="K52" s="6"/>
      <c r="L52" s="10"/>
      <c r="M52" s="10"/>
      <c r="N52" s="6"/>
    </row>
    <row r="53" spans="1:14" ht="12.75">
      <c r="A53" s="11" t="s">
        <v>3</v>
      </c>
      <c r="B53" s="77" t="s">
        <v>4</v>
      </c>
      <c r="C53" s="79" t="s">
        <v>175</v>
      </c>
      <c r="D53" s="79" t="s">
        <v>176</v>
      </c>
      <c r="E53" s="12" t="s">
        <v>177</v>
      </c>
      <c r="F53" s="13" t="s">
        <v>5</v>
      </c>
      <c r="G53" s="14" t="s">
        <v>5</v>
      </c>
      <c r="H53" s="75" t="s">
        <v>6</v>
      </c>
      <c r="I53" s="15" t="s">
        <v>178</v>
      </c>
      <c r="J53" s="16"/>
      <c r="K53" s="17"/>
      <c r="L53" s="15" t="s">
        <v>7</v>
      </c>
      <c r="M53" s="16"/>
      <c r="N53" s="17"/>
    </row>
    <row r="54" spans="1:14" ht="12.75">
      <c r="A54" s="18" t="s">
        <v>8</v>
      </c>
      <c r="B54" s="78"/>
      <c r="C54" s="80"/>
      <c r="D54" s="80"/>
      <c r="E54" s="19" t="s">
        <v>9</v>
      </c>
      <c r="F54" s="19" t="s">
        <v>10</v>
      </c>
      <c r="G54" s="20" t="s">
        <v>10</v>
      </c>
      <c r="H54" s="76"/>
      <c r="I54" s="21" t="s">
        <v>11</v>
      </c>
      <c r="J54" s="21" t="s">
        <v>179</v>
      </c>
      <c r="K54" s="22" t="s">
        <v>12</v>
      </c>
      <c r="L54" s="21" t="s">
        <v>11</v>
      </c>
      <c r="M54" s="21" t="s">
        <v>179</v>
      </c>
      <c r="N54" s="22" t="s">
        <v>12</v>
      </c>
    </row>
    <row r="55" spans="1:14" ht="12.75">
      <c r="A55" s="18">
        <v>977</v>
      </c>
      <c r="B55" s="66" t="s">
        <v>122</v>
      </c>
      <c r="C55" s="66" t="s">
        <v>44</v>
      </c>
      <c r="D55" s="64" t="s">
        <v>123</v>
      </c>
      <c r="E55" s="23">
        <v>0.6394791666666667</v>
      </c>
      <c r="F55" s="24">
        <f aca="true" t="shared" si="12" ref="F55:F67">IF(E55&gt;H$52,E55-H$52,E55+24-H$52)</f>
        <v>0.06309027777777776</v>
      </c>
      <c r="G55" s="25">
        <f aca="true" t="shared" si="13" ref="G55:G67">HOUR(F55)*60*60+MINUTE(F55)*60+SECOND(F55)</f>
        <v>5451</v>
      </c>
      <c r="H55" s="65">
        <v>1.008</v>
      </c>
      <c r="I55" s="25">
        <f aca="true" t="shared" si="14" ref="I55:I67">G55*H55</f>
        <v>5494.608</v>
      </c>
      <c r="J55" s="26">
        <f aca="true" t="shared" si="15" ref="J55:K58">RANK(I55,I$55:I$69,1)</f>
        <v>1</v>
      </c>
      <c r="K55" s="26">
        <f t="shared" si="15"/>
        <v>1</v>
      </c>
      <c r="L55" s="25">
        <f aca="true" t="shared" si="16" ref="L55:L67">G55*H55</f>
        <v>5494.608</v>
      </c>
      <c r="M55" s="26">
        <f aca="true" t="shared" si="17" ref="M55:N58">RANK(L55,L$55:L$69,1)</f>
        <v>1</v>
      </c>
      <c r="N55" s="26">
        <f t="shared" si="17"/>
        <v>1</v>
      </c>
    </row>
    <row r="56" spans="1:14" ht="12.75">
      <c r="A56" s="18">
        <v>582</v>
      </c>
      <c r="B56" s="66" t="s">
        <v>140</v>
      </c>
      <c r="C56" s="64" t="s">
        <v>43</v>
      </c>
      <c r="D56" s="64" t="s">
        <v>141</v>
      </c>
      <c r="E56" s="23">
        <v>0.6421990740740741</v>
      </c>
      <c r="F56" s="24">
        <f t="shared" si="12"/>
        <v>0.06581018518518511</v>
      </c>
      <c r="G56" s="25">
        <f t="shared" si="13"/>
        <v>5686</v>
      </c>
      <c r="H56" s="65">
        <v>0.987</v>
      </c>
      <c r="I56" s="25">
        <f t="shared" si="14"/>
        <v>5612.082</v>
      </c>
      <c r="J56" s="26">
        <f t="shared" si="15"/>
        <v>2</v>
      </c>
      <c r="K56" s="26">
        <f t="shared" si="15"/>
        <v>2</v>
      </c>
      <c r="L56" s="25">
        <f t="shared" si="16"/>
        <v>5612.082</v>
      </c>
      <c r="M56" s="26">
        <f t="shared" si="17"/>
        <v>2</v>
      </c>
      <c r="N56" s="26">
        <f t="shared" si="17"/>
        <v>2</v>
      </c>
    </row>
    <row r="57" spans="1:14" ht="12.75">
      <c r="A57" s="18">
        <v>1987</v>
      </c>
      <c r="B57" s="66" t="s">
        <v>130</v>
      </c>
      <c r="C57" s="64" t="s">
        <v>41</v>
      </c>
      <c r="D57" s="64" t="s">
        <v>131</v>
      </c>
      <c r="E57" s="23">
        <v>0.6414004629629629</v>
      </c>
      <c r="F57" s="24">
        <f t="shared" si="12"/>
        <v>0.06501157407407399</v>
      </c>
      <c r="G57" s="25">
        <f t="shared" si="13"/>
        <v>5617</v>
      </c>
      <c r="H57" s="65">
        <v>1</v>
      </c>
      <c r="I57" s="25">
        <f t="shared" si="14"/>
        <v>5617</v>
      </c>
      <c r="J57" s="26">
        <f t="shared" si="15"/>
        <v>3</v>
      </c>
      <c r="K57" s="26">
        <f t="shared" si="15"/>
        <v>3</v>
      </c>
      <c r="L57" s="25">
        <f t="shared" si="16"/>
        <v>5617</v>
      </c>
      <c r="M57" s="26">
        <f t="shared" si="17"/>
        <v>3</v>
      </c>
      <c r="N57" s="26">
        <f t="shared" si="17"/>
        <v>3</v>
      </c>
    </row>
    <row r="58" spans="1:14" ht="12.75">
      <c r="A58" s="18">
        <v>3470</v>
      </c>
      <c r="B58" s="66" t="s">
        <v>124</v>
      </c>
      <c r="C58" s="64" t="s">
        <v>41</v>
      </c>
      <c r="D58" s="64" t="s">
        <v>125</v>
      </c>
      <c r="E58" s="23">
        <v>0.6451967592592592</v>
      </c>
      <c r="F58" s="24">
        <f t="shared" si="12"/>
        <v>0.06880787037037028</v>
      </c>
      <c r="G58" s="25">
        <f t="shared" si="13"/>
        <v>5945</v>
      </c>
      <c r="H58" s="65">
        <v>1.002</v>
      </c>
      <c r="I58" s="25">
        <f t="shared" si="14"/>
        <v>5956.89</v>
      </c>
      <c r="J58" s="26">
        <f t="shared" si="15"/>
        <v>4</v>
      </c>
      <c r="K58" s="26">
        <f t="shared" si="15"/>
        <v>4</v>
      </c>
      <c r="L58" s="25">
        <f t="shared" si="16"/>
        <v>5956.89</v>
      </c>
      <c r="M58" s="26">
        <f t="shared" si="17"/>
        <v>4</v>
      </c>
      <c r="N58" s="26">
        <f t="shared" si="17"/>
        <v>4</v>
      </c>
    </row>
    <row r="59" spans="1:14" ht="12.75">
      <c r="A59" s="18">
        <v>9939</v>
      </c>
      <c r="B59" s="66" t="s">
        <v>132</v>
      </c>
      <c r="C59" s="64" t="s">
        <v>41</v>
      </c>
      <c r="D59" s="64" t="s">
        <v>133</v>
      </c>
      <c r="E59" s="23">
        <v>0.6456018518518518</v>
      </c>
      <c r="F59" s="24">
        <f t="shared" si="12"/>
        <v>0.06921296296296287</v>
      </c>
      <c r="G59" s="25">
        <f t="shared" si="13"/>
        <v>5980</v>
      </c>
      <c r="H59" s="65">
        <v>0.998</v>
      </c>
      <c r="I59" s="25">
        <f t="shared" si="14"/>
        <v>5968.04</v>
      </c>
      <c r="J59" s="26">
        <f>RANK(I59,I$55:I$69,1)</f>
        <v>5</v>
      </c>
      <c r="K59" s="26">
        <v>5.5</v>
      </c>
      <c r="L59" s="25">
        <f t="shared" si="16"/>
        <v>5968.04</v>
      </c>
      <c r="M59" s="26">
        <f>RANK(L59,L$55:L$69,1)</f>
        <v>5</v>
      </c>
      <c r="N59" s="26">
        <v>5.5</v>
      </c>
    </row>
    <row r="60" spans="1:14" ht="12.75">
      <c r="A60" s="18">
        <v>542</v>
      </c>
      <c r="B60" s="66" t="s">
        <v>134</v>
      </c>
      <c r="C60" s="64" t="s">
        <v>42</v>
      </c>
      <c r="D60" s="64" t="s">
        <v>135</v>
      </c>
      <c r="E60" s="23">
        <v>0.6464467592592592</v>
      </c>
      <c r="F60" s="24">
        <f t="shared" si="12"/>
        <v>0.07005787037037026</v>
      </c>
      <c r="G60" s="25">
        <f t="shared" si="13"/>
        <v>6053</v>
      </c>
      <c r="H60" s="65">
        <v>0.986</v>
      </c>
      <c r="I60" s="25">
        <f t="shared" si="14"/>
        <v>5968.258</v>
      </c>
      <c r="J60" s="26">
        <v>5</v>
      </c>
      <c r="K60" s="26">
        <v>5.5</v>
      </c>
      <c r="L60" s="25">
        <f t="shared" si="16"/>
        <v>5968.258</v>
      </c>
      <c r="M60" s="26">
        <v>5</v>
      </c>
      <c r="N60" s="26">
        <v>5.5</v>
      </c>
    </row>
    <row r="61" spans="1:14" ht="12.75">
      <c r="A61" s="18">
        <v>9995</v>
      </c>
      <c r="B61" s="66" t="s">
        <v>126</v>
      </c>
      <c r="C61" s="64" t="s">
        <v>44</v>
      </c>
      <c r="D61" s="64" t="s">
        <v>127</v>
      </c>
      <c r="E61" s="23">
        <v>0.6453935185185186</v>
      </c>
      <c r="F61" s="24">
        <f t="shared" si="12"/>
        <v>0.06900462962962961</v>
      </c>
      <c r="G61" s="25">
        <f t="shared" si="13"/>
        <v>5962</v>
      </c>
      <c r="H61" s="65">
        <v>1.002</v>
      </c>
      <c r="I61" s="25">
        <f t="shared" si="14"/>
        <v>5973.924</v>
      </c>
      <c r="J61" s="26">
        <f aca="true" t="shared" si="18" ref="J61:K67">RANK(I61,I$55:I$69,1)</f>
        <v>7</v>
      </c>
      <c r="K61" s="26">
        <f t="shared" si="18"/>
        <v>7</v>
      </c>
      <c r="L61" s="25">
        <f t="shared" si="16"/>
        <v>5973.924</v>
      </c>
      <c r="M61" s="26">
        <f aca="true" t="shared" si="19" ref="M61:N67">RANK(L61,L$55:L$69,1)</f>
        <v>7</v>
      </c>
      <c r="N61" s="26">
        <f t="shared" si="19"/>
        <v>7</v>
      </c>
    </row>
    <row r="62" spans="1:14" ht="12.75">
      <c r="A62" s="18">
        <v>481</v>
      </c>
      <c r="B62" s="66" t="s">
        <v>115</v>
      </c>
      <c r="C62" s="64" t="s">
        <v>116</v>
      </c>
      <c r="D62" s="64" t="s">
        <v>117</v>
      </c>
      <c r="E62" s="23">
        <v>0.6445949074074074</v>
      </c>
      <c r="F62" s="24">
        <f t="shared" si="12"/>
        <v>0.06820601851851849</v>
      </c>
      <c r="G62" s="25">
        <f t="shared" si="13"/>
        <v>5893</v>
      </c>
      <c r="H62" s="65">
        <v>1.02</v>
      </c>
      <c r="I62" s="25">
        <f t="shared" si="14"/>
        <v>6010.86</v>
      </c>
      <c r="J62" s="26">
        <f t="shared" si="18"/>
        <v>8</v>
      </c>
      <c r="K62" s="26">
        <f t="shared" si="18"/>
        <v>8</v>
      </c>
      <c r="L62" s="25">
        <f t="shared" si="16"/>
        <v>6010.86</v>
      </c>
      <c r="M62" s="26">
        <f t="shared" si="19"/>
        <v>8</v>
      </c>
      <c r="N62" s="26">
        <f t="shared" si="19"/>
        <v>8</v>
      </c>
    </row>
    <row r="63" spans="1:14" ht="12.75">
      <c r="A63" s="18">
        <v>1344</v>
      </c>
      <c r="B63" s="66" t="s">
        <v>128</v>
      </c>
      <c r="C63" s="64" t="s">
        <v>41</v>
      </c>
      <c r="D63" s="64" t="s">
        <v>129</v>
      </c>
      <c r="E63" s="23">
        <v>0.6480324074074074</v>
      </c>
      <c r="F63" s="24">
        <f t="shared" si="12"/>
        <v>0.07164351851851847</v>
      </c>
      <c r="G63" s="25">
        <f t="shared" si="13"/>
        <v>6190</v>
      </c>
      <c r="H63" s="65">
        <v>1.001</v>
      </c>
      <c r="I63" s="25">
        <f t="shared" si="14"/>
        <v>6196.19</v>
      </c>
      <c r="J63" s="26">
        <f t="shared" si="18"/>
        <v>9</v>
      </c>
      <c r="K63" s="26">
        <f t="shared" si="18"/>
        <v>9</v>
      </c>
      <c r="L63" s="25">
        <f t="shared" si="16"/>
        <v>6196.19</v>
      </c>
      <c r="M63" s="26">
        <f t="shared" si="19"/>
        <v>9</v>
      </c>
      <c r="N63" s="26">
        <f t="shared" si="19"/>
        <v>9</v>
      </c>
    </row>
    <row r="64" spans="1:14" ht="12.75">
      <c r="A64" s="18" t="s">
        <v>45</v>
      </c>
      <c r="B64" s="66" t="s">
        <v>118</v>
      </c>
      <c r="C64" s="64" t="s">
        <v>38</v>
      </c>
      <c r="D64" s="64" t="s">
        <v>195</v>
      </c>
      <c r="E64" s="23">
        <v>0.647337962962963</v>
      </c>
      <c r="F64" s="24">
        <f t="shared" si="12"/>
        <v>0.07094907407407403</v>
      </c>
      <c r="G64" s="25">
        <f t="shared" si="13"/>
        <v>6130</v>
      </c>
      <c r="H64" s="65">
        <v>1.018</v>
      </c>
      <c r="I64" s="25">
        <f t="shared" si="14"/>
        <v>6240.34</v>
      </c>
      <c r="J64" s="26">
        <f t="shared" si="18"/>
        <v>10</v>
      </c>
      <c r="K64" s="26">
        <f t="shared" si="18"/>
        <v>10</v>
      </c>
      <c r="L64" s="25">
        <f t="shared" si="16"/>
        <v>6240.34</v>
      </c>
      <c r="M64" s="26">
        <f t="shared" si="19"/>
        <v>10</v>
      </c>
      <c r="N64" s="26">
        <f t="shared" si="19"/>
        <v>10</v>
      </c>
    </row>
    <row r="65" spans="1:14" ht="12.75">
      <c r="A65" s="18">
        <v>2901</v>
      </c>
      <c r="B65" s="66" t="s">
        <v>136</v>
      </c>
      <c r="C65" s="64" t="s">
        <v>42</v>
      </c>
      <c r="D65" s="64" t="s">
        <v>137</v>
      </c>
      <c r="E65" s="23">
        <v>0.650625</v>
      </c>
      <c r="F65" s="24">
        <f t="shared" si="12"/>
        <v>0.07423611111111106</v>
      </c>
      <c r="G65" s="25">
        <f t="shared" si="13"/>
        <v>6414</v>
      </c>
      <c r="H65" s="65">
        <v>0.989</v>
      </c>
      <c r="I65" s="25">
        <f t="shared" si="14"/>
        <v>6343.446</v>
      </c>
      <c r="J65" s="26">
        <f t="shared" si="18"/>
        <v>11</v>
      </c>
      <c r="K65" s="26">
        <f t="shared" si="18"/>
        <v>11</v>
      </c>
      <c r="L65" s="25">
        <f t="shared" si="16"/>
        <v>6343.446</v>
      </c>
      <c r="M65" s="26">
        <f t="shared" si="19"/>
        <v>11</v>
      </c>
      <c r="N65" s="26">
        <f t="shared" si="19"/>
        <v>11</v>
      </c>
    </row>
    <row r="66" spans="1:14" ht="12.75">
      <c r="A66" s="18">
        <v>275</v>
      </c>
      <c r="B66" s="66" t="s">
        <v>138</v>
      </c>
      <c r="C66" s="64" t="s">
        <v>17</v>
      </c>
      <c r="D66" s="64" t="s">
        <v>139</v>
      </c>
      <c r="E66" s="74">
        <v>0.6506597222222222</v>
      </c>
      <c r="F66" s="24">
        <f t="shared" si="12"/>
        <v>0.07427083333333329</v>
      </c>
      <c r="G66" s="25">
        <f t="shared" si="13"/>
        <v>6417</v>
      </c>
      <c r="H66" s="65">
        <v>0.989</v>
      </c>
      <c r="I66" s="25">
        <f t="shared" si="14"/>
        <v>6346.413</v>
      </c>
      <c r="J66" s="26">
        <f t="shared" si="18"/>
        <v>12</v>
      </c>
      <c r="K66" s="26">
        <f t="shared" si="18"/>
        <v>12</v>
      </c>
      <c r="L66" s="25">
        <f t="shared" si="16"/>
        <v>6346.413</v>
      </c>
      <c r="M66" s="26">
        <f t="shared" si="19"/>
        <v>12</v>
      </c>
      <c r="N66" s="26">
        <f t="shared" si="19"/>
        <v>12</v>
      </c>
    </row>
    <row r="67" spans="1:14" ht="12.75">
      <c r="A67" s="18" t="s">
        <v>144</v>
      </c>
      <c r="B67" s="66" t="s">
        <v>145</v>
      </c>
      <c r="C67" s="67"/>
      <c r="D67" s="64" t="s">
        <v>146</v>
      </c>
      <c r="E67" s="23">
        <v>0.6553819444444444</v>
      </c>
      <c r="F67" s="24">
        <f t="shared" si="12"/>
        <v>0.07899305555555547</v>
      </c>
      <c r="G67" s="25">
        <f t="shared" si="13"/>
        <v>6825</v>
      </c>
      <c r="H67" s="65">
        <v>0.982</v>
      </c>
      <c r="I67" s="25">
        <f t="shared" si="14"/>
        <v>6702.15</v>
      </c>
      <c r="J67" s="26">
        <f t="shared" si="18"/>
        <v>13</v>
      </c>
      <c r="K67" s="26">
        <f t="shared" si="18"/>
        <v>13</v>
      </c>
      <c r="L67" s="25">
        <f t="shared" si="16"/>
        <v>6702.15</v>
      </c>
      <c r="M67" s="26">
        <f t="shared" si="19"/>
        <v>13</v>
      </c>
      <c r="N67" s="26">
        <f t="shared" si="19"/>
        <v>13</v>
      </c>
    </row>
    <row r="68" spans="1:14" ht="12.75">
      <c r="A68" s="18">
        <v>456</v>
      </c>
      <c r="B68" s="66" t="s">
        <v>119</v>
      </c>
      <c r="C68" s="64" t="s">
        <v>120</v>
      </c>
      <c r="D68" s="64" t="s">
        <v>121</v>
      </c>
      <c r="E68" s="23" t="s">
        <v>203</v>
      </c>
      <c r="F68" s="24"/>
      <c r="G68" s="25"/>
      <c r="H68" s="65">
        <v>1.012</v>
      </c>
      <c r="I68" s="25" t="s">
        <v>203</v>
      </c>
      <c r="J68" s="26"/>
      <c r="K68" s="26">
        <v>16</v>
      </c>
      <c r="L68" s="25" t="s">
        <v>203</v>
      </c>
      <c r="M68" s="26"/>
      <c r="N68" s="26">
        <v>16</v>
      </c>
    </row>
    <row r="69" spans="1:14" ht="12.75">
      <c r="A69" s="18">
        <v>1221</v>
      </c>
      <c r="B69" s="66" t="s">
        <v>186</v>
      </c>
      <c r="C69" s="64" t="s">
        <v>142</v>
      </c>
      <c r="D69" s="64" t="s">
        <v>143</v>
      </c>
      <c r="E69" s="23" t="s">
        <v>203</v>
      </c>
      <c r="F69" s="24"/>
      <c r="G69" s="25"/>
      <c r="H69" s="65">
        <v>0.984</v>
      </c>
      <c r="I69" s="25" t="s">
        <v>203</v>
      </c>
      <c r="J69" s="26"/>
      <c r="K69" s="26">
        <v>16</v>
      </c>
      <c r="L69" s="25" t="s">
        <v>203</v>
      </c>
      <c r="M69" s="26"/>
      <c r="N69" s="26">
        <v>16</v>
      </c>
    </row>
    <row r="70" spans="1:14" ht="18.75" customHeight="1">
      <c r="A70" s="5" t="s">
        <v>184</v>
      </c>
      <c r="B70" s="6"/>
      <c r="C70" s="6"/>
      <c r="D70" s="6"/>
      <c r="E70" s="6"/>
      <c r="F70" s="3"/>
      <c r="G70" s="7" t="s">
        <v>2</v>
      </c>
      <c r="H70" s="8">
        <v>0.579861111111111</v>
      </c>
      <c r="I70" s="9"/>
      <c r="J70" s="10"/>
      <c r="K70" s="6"/>
      <c r="L70" s="10"/>
      <c r="M70" s="10"/>
      <c r="N70" s="6"/>
    </row>
    <row r="71" spans="1:14" ht="12.75">
      <c r="A71" s="11" t="s">
        <v>3</v>
      </c>
      <c r="B71" s="77" t="s">
        <v>4</v>
      </c>
      <c r="C71" s="79" t="s">
        <v>175</v>
      </c>
      <c r="D71" s="79" t="s">
        <v>176</v>
      </c>
      <c r="E71" s="12" t="s">
        <v>177</v>
      </c>
      <c r="F71" s="13" t="s">
        <v>5</v>
      </c>
      <c r="G71" s="14" t="s">
        <v>5</v>
      </c>
      <c r="H71" s="75" t="s">
        <v>6</v>
      </c>
      <c r="I71" s="15" t="s">
        <v>178</v>
      </c>
      <c r="J71" s="16"/>
      <c r="K71" s="17"/>
      <c r="L71" s="15" t="s">
        <v>7</v>
      </c>
      <c r="M71" s="16"/>
      <c r="N71" s="17"/>
    </row>
    <row r="72" spans="1:14" ht="12.75">
      <c r="A72" s="18" t="s">
        <v>8</v>
      </c>
      <c r="B72" s="78"/>
      <c r="C72" s="80"/>
      <c r="D72" s="80"/>
      <c r="E72" s="19" t="s">
        <v>9</v>
      </c>
      <c r="F72" s="19" t="s">
        <v>10</v>
      </c>
      <c r="G72" s="20" t="s">
        <v>10</v>
      </c>
      <c r="H72" s="76"/>
      <c r="I72" s="21" t="s">
        <v>11</v>
      </c>
      <c r="J72" s="21" t="s">
        <v>179</v>
      </c>
      <c r="K72" s="22" t="s">
        <v>12</v>
      </c>
      <c r="L72" s="21" t="s">
        <v>11</v>
      </c>
      <c r="M72" s="21" t="s">
        <v>179</v>
      </c>
      <c r="N72" s="22" t="s">
        <v>12</v>
      </c>
    </row>
    <row r="73" spans="1:14" ht="13.5" customHeight="1">
      <c r="A73" s="18">
        <v>773</v>
      </c>
      <c r="B73" s="66" t="s">
        <v>147</v>
      </c>
      <c r="C73" s="64" t="s">
        <v>148</v>
      </c>
      <c r="D73" s="64" t="s">
        <v>149</v>
      </c>
      <c r="E73" s="23">
        <v>0.6254861111111111</v>
      </c>
      <c r="F73" s="24">
        <f aca="true" t="shared" si="20" ref="F73:F78">IF(E73&gt;H$70,E73-H$70,E73+24-H$70)</f>
        <v>0.04562500000000003</v>
      </c>
      <c r="G73" s="25">
        <f aca="true" t="shared" si="21" ref="G73:G78">HOUR(F73)*60*60+MINUTE(F73)*60+SECOND(F73)</f>
        <v>3942</v>
      </c>
      <c r="H73" s="65">
        <v>0.959</v>
      </c>
      <c r="I73" s="25">
        <f aca="true" t="shared" si="22" ref="I73:I78">G73*H73</f>
        <v>3780.3779999999997</v>
      </c>
      <c r="J73" s="26">
        <f aca="true" t="shared" si="23" ref="J73:K78">RANK(I73,I$73:I$79,1)</f>
        <v>1</v>
      </c>
      <c r="K73" s="26">
        <f t="shared" si="23"/>
        <v>1</v>
      </c>
      <c r="L73" s="25">
        <f>G73*H73</f>
        <v>3780.3779999999997</v>
      </c>
      <c r="M73" s="26">
        <f aca="true" t="shared" si="24" ref="M73:N77">RANK(L73,L$73:L$79,1)</f>
        <v>1</v>
      </c>
      <c r="N73" s="26">
        <f t="shared" si="24"/>
        <v>1</v>
      </c>
    </row>
    <row r="74" spans="1:14" ht="12.75">
      <c r="A74" s="18">
        <v>365</v>
      </c>
      <c r="B74" s="66" t="s">
        <v>163</v>
      </c>
      <c r="C74" s="64" t="s">
        <v>46</v>
      </c>
      <c r="D74" s="64" t="s">
        <v>164</v>
      </c>
      <c r="E74" s="23">
        <v>0.6308449074074074</v>
      </c>
      <c r="F74" s="24">
        <f t="shared" si="20"/>
        <v>0.050983796296296346</v>
      </c>
      <c r="G74" s="25">
        <f t="shared" si="21"/>
        <v>4405</v>
      </c>
      <c r="H74" s="65">
        <v>0.879</v>
      </c>
      <c r="I74" s="25">
        <f t="shared" si="22"/>
        <v>3871.995</v>
      </c>
      <c r="J74" s="26">
        <f t="shared" si="23"/>
        <v>2</v>
      </c>
      <c r="K74" s="26">
        <f t="shared" si="23"/>
        <v>2</v>
      </c>
      <c r="L74" s="25">
        <f>G74*H74</f>
        <v>3871.995</v>
      </c>
      <c r="M74" s="26">
        <f t="shared" si="24"/>
        <v>2</v>
      </c>
      <c r="N74" s="26">
        <f t="shared" si="24"/>
        <v>2</v>
      </c>
    </row>
    <row r="75" spans="1:14" ht="12.75">
      <c r="A75" s="18">
        <v>181</v>
      </c>
      <c r="B75" s="66" t="s">
        <v>153</v>
      </c>
      <c r="C75" s="64" t="s">
        <v>154</v>
      </c>
      <c r="D75" s="64" t="s">
        <v>155</v>
      </c>
      <c r="E75" s="23">
        <v>0.6277083333333333</v>
      </c>
      <c r="F75" s="24">
        <f t="shared" si="20"/>
        <v>0.04784722222222226</v>
      </c>
      <c r="G75" s="25">
        <f t="shared" si="21"/>
        <v>4134</v>
      </c>
      <c r="H75" s="65">
        <v>0.945</v>
      </c>
      <c r="I75" s="25">
        <f t="shared" si="22"/>
        <v>3906.6299999999997</v>
      </c>
      <c r="J75" s="26">
        <f t="shared" si="23"/>
        <v>4</v>
      </c>
      <c r="K75" s="26">
        <f t="shared" si="23"/>
        <v>4</v>
      </c>
      <c r="L75" s="25">
        <f>G75*H75</f>
        <v>3906.6299999999997</v>
      </c>
      <c r="M75" s="26">
        <f t="shared" si="24"/>
        <v>3</v>
      </c>
      <c r="N75" s="26">
        <f t="shared" si="24"/>
        <v>3</v>
      </c>
    </row>
    <row r="76" spans="1:14" ht="12.75">
      <c r="A76" s="18">
        <v>5051</v>
      </c>
      <c r="B76" s="66" t="s">
        <v>156</v>
      </c>
      <c r="C76" s="64" t="s">
        <v>47</v>
      </c>
      <c r="D76" s="64" t="s">
        <v>157</v>
      </c>
      <c r="E76" s="23">
        <v>0.6308796296296296</v>
      </c>
      <c r="F76" s="24">
        <f t="shared" si="20"/>
        <v>0.051018518518518574</v>
      </c>
      <c r="G76" s="25">
        <f t="shared" si="21"/>
        <v>4408</v>
      </c>
      <c r="H76" s="65">
        <v>0.927</v>
      </c>
      <c r="I76" s="25">
        <f t="shared" si="22"/>
        <v>4086.2160000000003</v>
      </c>
      <c r="J76" s="26">
        <f t="shared" si="23"/>
        <v>5</v>
      </c>
      <c r="K76" s="26">
        <f t="shared" si="23"/>
        <v>5</v>
      </c>
      <c r="L76" s="25">
        <f>G76*H76</f>
        <v>4086.2160000000003</v>
      </c>
      <c r="M76" s="26">
        <f t="shared" si="24"/>
        <v>4</v>
      </c>
      <c r="N76" s="26">
        <f t="shared" si="24"/>
        <v>4</v>
      </c>
    </row>
    <row r="77" spans="1:14" ht="12.75">
      <c r="A77" s="18">
        <v>25009</v>
      </c>
      <c r="B77" s="66" t="s">
        <v>150</v>
      </c>
      <c r="C77" s="64" t="s">
        <v>151</v>
      </c>
      <c r="D77" s="64" t="s">
        <v>152</v>
      </c>
      <c r="E77" s="23">
        <v>0.6309375</v>
      </c>
      <c r="F77" s="24">
        <f t="shared" si="20"/>
        <v>0.05107638888888899</v>
      </c>
      <c r="G77" s="25">
        <f t="shared" si="21"/>
        <v>4413</v>
      </c>
      <c r="H77" s="65">
        <v>0.959</v>
      </c>
      <c r="I77" s="25">
        <f t="shared" si="22"/>
        <v>4232.067</v>
      </c>
      <c r="J77" s="26">
        <f t="shared" si="23"/>
        <v>6</v>
      </c>
      <c r="K77" s="26">
        <f t="shared" si="23"/>
        <v>6</v>
      </c>
      <c r="L77" s="25">
        <f>G77*H77</f>
        <v>4232.067</v>
      </c>
      <c r="M77" s="26">
        <f t="shared" si="24"/>
        <v>5</v>
      </c>
      <c r="N77" s="26">
        <f t="shared" si="24"/>
        <v>5</v>
      </c>
    </row>
    <row r="78" spans="1:14" ht="12.75">
      <c r="A78" s="18">
        <v>351</v>
      </c>
      <c r="B78" s="66" t="s">
        <v>158</v>
      </c>
      <c r="C78" s="64" t="s">
        <v>17</v>
      </c>
      <c r="D78" s="64" t="s">
        <v>159</v>
      </c>
      <c r="E78" s="23">
        <v>0.6293865740740741</v>
      </c>
      <c r="F78" s="24">
        <f t="shared" si="20"/>
        <v>0.04952546296296301</v>
      </c>
      <c r="G78" s="25">
        <f t="shared" si="21"/>
        <v>4279</v>
      </c>
      <c r="H78" s="65">
        <v>0.905</v>
      </c>
      <c r="I78" s="25">
        <f t="shared" si="22"/>
        <v>3872.495</v>
      </c>
      <c r="J78" s="26">
        <f t="shared" si="23"/>
        <v>3</v>
      </c>
      <c r="K78" s="26">
        <f t="shared" si="23"/>
        <v>3</v>
      </c>
      <c r="L78" s="25" t="s">
        <v>198</v>
      </c>
      <c r="M78" s="26"/>
      <c r="N78" s="26">
        <v>7</v>
      </c>
    </row>
    <row r="79" spans="1:14" ht="12.75">
      <c r="A79" s="18">
        <v>4206</v>
      </c>
      <c r="B79" s="66" t="s">
        <v>160</v>
      </c>
      <c r="C79" s="64" t="s">
        <v>161</v>
      </c>
      <c r="D79" s="64" t="s">
        <v>162</v>
      </c>
      <c r="E79" s="23" t="s">
        <v>199</v>
      </c>
      <c r="F79" s="24"/>
      <c r="G79" s="25"/>
      <c r="H79" s="65">
        <v>0.886</v>
      </c>
      <c r="I79" s="25" t="s">
        <v>199</v>
      </c>
      <c r="J79" s="26" t="s">
        <v>204</v>
      </c>
      <c r="K79" s="26">
        <v>8</v>
      </c>
      <c r="L79" s="25" t="s">
        <v>199</v>
      </c>
      <c r="M79" s="26"/>
      <c r="N79" s="26">
        <v>8</v>
      </c>
    </row>
    <row r="80" spans="1:14" ht="18" customHeight="1">
      <c r="A80" s="51" t="s">
        <v>13</v>
      </c>
      <c r="B80" s="38"/>
      <c r="C80" s="38"/>
      <c r="D80" s="38"/>
      <c r="E80" s="38"/>
      <c r="F80" s="3"/>
      <c r="G80" s="39" t="s">
        <v>2</v>
      </c>
      <c r="H80" s="8">
        <v>0.579861111111111</v>
      </c>
      <c r="I80" s="40"/>
      <c r="J80" s="41"/>
      <c r="K80" s="41"/>
      <c r="L80" s="42"/>
      <c r="M80" s="41"/>
      <c r="N80" s="41"/>
    </row>
    <row r="81" spans="1:14" ht="12.75">
      <c r="A81" s="11" t="s">
        <v>3</v>
      </c>
      <c r="B81" s="77" t="s">
        <v>4</v>
      </c>
      <c r="C81" s="79" t="s">
        <v>175</v>
      </c>
      <c r="D81" s="79" t="s">
        <v>176</v>
      </c>
      <c r="E81" s="12" t="s">
        <v>177</v>
      </c>
      <c r="F81" s="13" t="s">
        <v>5</v>
      </c>
      <c r="G81" s="14" t="s">
        <v>5</v>
      </c>
      <c r="H81" s="75" t="s">
        <v>6</v>
      </c>
      <c r="I81" s="15" t="s">
        <v>178</v>
      </c>
      <c r="J81" s="16"/>
      <c r="K81" s="17"/>
      <c r="L81" s="15" t="s">
        <v>7</v>
      </c>
      <c r="M81" s="16"/>
      <c r="N81" s="17"/>
    </row>
    <row r="82" spans="1:14" ht="12.75">
      <c r="A82" s="18" t="s">
        <v>8</v>
      </c>
      <c r="B82" s="78"/>
      <c r="C82" s="80"/>
      <c r="D82" s="80"/>
      <c r="E82" s="19" t="s">
        <v>9</v>
      </c>
      <c r="F82" s="19" t="s">
        <v>10</v>
      </c>
      <c r="G82" s="20" t="s">
        <v>10</v>
      </c>
      <c r="H82" s="76"/>
      <c r="I82" s="21" t="s">
        <v>11</v>
      </c>
      <c r="J82" s="21" t="s">
        <v>179</v>
      </c>
      <c r="K82" s="22" t="s">
        <v>12</v>
      </c>
      <c r="L82" s="21" t="s">
        <v>11</v>
      </c>
      <c r="M82" s="21" t="s">
        <v>179</v>
      </c>
      <c r="N82" s="22" t="s">
        <v>12</v>
      </c>
    </row>
    <row r="83" spans="1:14" ht="12.75">
      <c r="A83" s="18">
        <v>1320</v>
      </c>
      <c r="B83" s="66" t="s">
        <v>190</v>
      </c>
      <c r="C83" s="66" t="s">
        <v>49</v>
      </c>
      <c r="D83" s="73" t="s">
        <v>166</v>
      </c>
      <c r="E83" s="23">
        <v>0.632800925925926</v>
      </c>
      <c r="F83" s="24">
        <f>IF(E83&gt;H$80,E83-H$80,E83+24-H$80)</f>
        <v>0.05293981481481491</v>
      </c>
      <c r="G83" s="25">
        <f>HOUR(F83)*60*60+MINUTE(F83)*60+SECOND(F83)</f>
        <v>4574</v>
      </c>
      <c r="H83" s="65">
        <v>1.003</v>
      </c>
      <c r="I83" s="25">
        <f>G83*H83</f>
        <v>4587.722</v>
      </c>
      <c r="J83" s="26">
        <f>RANK(I83,I$83:I$85,1)</f>
        <v>1</v>
      </c>
      <c r="K83" s="26">
        <f>RANK(J83,J$83:J$85,1)</f>
        <v>1</v>
      </c>
      <c r="L83" s="25">
        <f>G83*H83</f>
        <v>4587.722</v>
      </c>
      <c r="M83" s="26">
        <f>RANK(L83,L$83:L$85,1)</f>
        <v>1</v>
      </c>
      <c r="N83" s="26">
        <f>RANK(M83,M$83:M$85,1)</f>
        <v>1</v>
      </c>
    </row>
    <row r="84" spans="1:14" ht="12.75">
      <c r="A84" s="27">
        <v>1905</v>
      </c>
      <c r="B84" s="64" t="s">
        <v>181</v>
      </c>
      <c r="C84" s="64" t="s">
        <v>49</v>
      </c>
      <c r="D84" s="64" t="s">
        <v>165</v>
      </c>
      <c r="E84" s="23" t="s">
        <v>199</v>
      </c>
      <c r="F84" s="24"/>
      <c r="G84" s="25"/>
      <c r="H84" s="65">
        <v>1</v>
      </c>
      <c r="I84" s="25" t="s">
        <v>199</v>
      </c>
      <c r="J84" s="26"/>
      <c r="K84" s="26">
        <v>4</v>
      </c>
      <c r="L84" s="25" t="s">
        <v>199</v>
      </c>
      <c r="M84" s="26"/>
      <c r="N84" s="26">
        <v>4</v>
      </c>
    </row>
    <row r="85" spans="1:14" ht="12.75">
      <c r="A85" s="27">
        <v>236</v>
      </c>
      <c r="B85" s="64" t="s">
        <v>201</v>
      </c>
      <c r="C85" s="66"/>
      <c r="D85" s="64" t="s">
        <v>172</v>
      </c>
      <c r="E85" s="23" t="s">
        <v>199</v>
      </c>
      <c r="F85" s="24"/>
      <c r="G85" s="25"/>
      <c r="H85" s="65">
        <v>0.919</v>
      </c>
      <c r="I85" s="25" t="s">
        <v>199</v>
      </c>
      <c r="J85" s="26"/>
      <c r="K85" s="26">
        <v>4</v>
      </c>
      <c r="L85" s="25" t="s">
        <v>199</v>
      </c>
      <c r="M85" s="26"/>
      <c r="N85" s="26">
        <v>4</v>
      </c>
    </row>
    <row r="86" spans="1:15" ht="18" customHeight="1">
      <c r="A86" s="51" t="s">
        <v>185</v>
      </c>
      <c r="D86" s="28"/>
      <c r="E86" s="52"/>
      <c r="F86" s="28"/>
      <c r="G86" s="53" t="s">
        <v>2</v>
      </c>
      <c r="H86" s="8">
        <v>0.579861111111111</v>
      </c>
      <c r="I86" s="55"/>
      <c r="J86" s="56"/>
      <c r="K86" s="57"/>
      <c r="L86" s="28"/>
      <c r="M86" s="57"/>
      <c r="N86" s="57"/>
      <c r="O86" s="58"/>
    </row>
    <row r="87" spans="1:14" ht="12" customHeight="1">
      <c r="A87" s="11" t="s">
        <v>3</v>
      </c>
      <c r="B87" s="77" t="s">
        <v>4</v>
      </c>
      <c r="C87" s="79" t="s">
        <v>175</v>
      </c>
      <c r="D87" s="79" t="s">
        <v>176</v>
      </c>
      <c r="E87" s="12" t="s">
        <v>177</v>
      </c>
      <c r="F87" s="13" t="s">
        <v>5</v>
      </c>
      <c r="G87" s="14" t="s">
        <v>5</v>
      </c>
      <c r="H87" s="75" t="s">
        <v>6</v>
      </c>
      <c r="I87" s="15" t="s">
        <v>178</v>
      </c>
      <c r="J87" s="16"/>
      <c r="K87" s="17"/>
      <c r="L87" s="15" t="s">
        <v>7</v>
      </c>
      <c r="M87" s="16"/>
      <c r="N87" s="17"/>
    </row>
    <row r="88" spans="1:14" ht="12" customHeight="1">
      <c r="A88" s="18" t="s">
        <v>8</v>
      </c>
      <c r="B88" s="78"/>
      <c r="C88" s="80"/>
      <c r="D88" s="80"/>
      <c r="E88" s="19" t="s">
        <v>9</v>
      </c>
      <c r="F88" s="19" t="s">
        <v>10</v>
      </c>
      <c r="G88" s="20" t="s">
        <v>10</v>
      </c>
      <c r="H88" s="76"/>
      <c r="I88" s="21" t="s">
        <v>11</v>
      </c>
      <c r="J88" s="21" t="s">
        <v>179</v>
      </c>
      <c r="K88" s="22" t="s">
        <v>12</v>
      </c>
      <c r="L88" s="21" t="s">
        <v>11</v>
      </c>
      <c r="M88" s="21" t="s">
        <v>179</v>
      </c>
      <c r="N88" s="22" t="s">
        <v>12</v>
      </c>
    </row>
    <row r="89" spans="1:14" ht="12.75" customHeight="1">
      <c r="A89" s="27">
        <v>1501</v>
      </c>
      <c r="B89" s="64" t="s">
        <v>173</v>
      </c>
      <c r="C89" s="64" t="s">
        <v>167</v>
      </c>
      <c r="D89" s="64" t="s">
        <v>168</v>
      </c>
      <c r="E89" s="59">
        <v>0.6304976851851852</v>
      </c>
      <c r="F89" s="60">
        <f>IF(E89&gt;H$86,E89-H$86,E89+24-H$86)</f>
        <v>0.05063657407407418</v>
      </c>
      <c r="G89" s="61">
        <f>HOUR(F89)*60*60+MINUTE(F89)*60+SECOND(F89)</f>
        <v>4375</v>
      </c>
      <c r="H89" s="65">
        <v>1.054</v>
      </c>
      <c r="I89" s="61">
        <f>G89*H89</f>
        <v>4611.25</v>
      </c>
      <c r="J89" s="62">
        <f>RANK(I89,I$89:I$91,1)</f>
        <v>1</v>
      </c>
      <c r="K89" s="62">
        <f>RANK(J89,J$89:J$91,1)</f>
        <v>1</v>
      </c>
      <c r="L89" s="61">
        <f>G89*H89</f>
        <v>4611.25</v>
      </c>
      <c r="M89" s="62">
        <f>RANK(L89,L$89:L$91,1)</f>
        <v>1</v>
      </c>
      <c r="N89" s="62">
        <f>RANK(M89,M$89:M$91,1)</f>
        <v>1</v>
      </c>
    </row>
    <row r="90" spans="1:14" ht="12.75" customHeight="1">
      <c r="A90" s="27"/>
      <c r="B90" s="64" t="s">
        <v>193</v>
      </c>
      <c r="C90" s="64" t="s">
        <v>48</v>
      </c>
      <c r="D90" s="64" t="s">
        <v>169</v>
      </c>
      <c r="E90" s="63" t="s">
        <v>199</v>
      </c>
      <c r="F90" s="60"/>
      <c r="G90" s="61"/>
      <c r="H90" s="65">
        <v>1.046</v>
      </c>
      <c r="I90" s="25" t="s">
        <v>199</v>
      </c>
      <c r="J90" s="26"/>
      <c r="K90" s="26">
        <v>4</v>
      </c>
      <c r="L90" s="25" t="s">
        <v>199</v>
      </c>
      <c r="M90" s="26"/>
      <c r="N90" s="26">
        <v>4</v>
      </c>
    </row>
    <row r="91" spans="1:14" ht="12.75" customHeight="1">
      <c r="A91" s="27"/>
      <c r="B91" s="64" t="s">
        <v>170</v>
      </c>
      <c r="C91" s="64"/>
      <c r="D91" s="64" t="s">
        <v>171</v>
      </c>
      <c r="E91" s="59" t="s">
        <v>199</v>
      </c>
      <c r="F91" s="60"/>
      <c r="G91" s="61"/>
      <c r="H91" s="65">
        <v>0.938</v>
      </c>
      <c r="I91" s="25" t="s">
        <v>199</v>
      </c>
      <c r="J91" s="26"/>
      <c r="K91" s="26">
        <v>4</v>
      </c>
      <c r="L91" s="25" t="s">
        <v>199</v>
      </c>
      <c r="M91" s="26"/>
      <c r="N91" s="26">
        <v>4</v>
      </c>
    </row>
    <row r="92" spans="1:14" ht="12.75" customHeight="1">
      <c r="A92" s="1"/>
      <c r="B92" s="72" t="s">
        <v>191</v>
      </c>
      <c r="D92" s="1"/>
      <c r="E92" s="68"/>
      <c r="F92" s="69"/>
      <c r="G92" s="70"/>
      <c r="H92" s="1"/>
      <c r="I92" s="70"/>
      <c r="J92" s="71"/>
      <c r="K92" s="71"/>
      <c r="L92" s="70"/>
      <c r="M92" s="71"/>
      <c r="N92" s="71"/>
    </row>
    <row r="93" spans="2:16" ht="12.75">
      <c r="B93" s="72" t="s">
        <v>192</v>
      </c>
      <c r="F93" s="49"/>
      <c r="P93" s="50"/>
    </row>
    <row r="94" spans="1:14" ht="15.75">
      <c r="A94" s="43"/>
      <c r="B94" s="44"/>
      <c r="C94" s="44"/>
      <c r="D94" s="36" t="s">
        <v>174</v>
      </c>
      <c r="E94" s="45"/>
      <c r="F94" s="45"/>
      <c r="G94" s="37" t="s">
        <v>208</v>
      </c>
      <c r="H94" s="45"/>
      <c r="I94" s="45"/>
      <c r="J94" s="45"/>
      <c r="K94" s="46"/>
      <c r="L94" s="45"/>
      <c r="M94" s="45"/>
      <c r="N94" s="47"/>
    </row>
  </sheetData>
  <sheetProtection/>
  <mergeCells count="24">
    <mergeCell ref="B30:B31"/>
    <mergeCell ref="C30:C31"/>
    <mergeCell ref="D30:D31"/>
    <mergeCell ref="H30:H31"/>
    <mergeCell ref="B4:B5"/>
    <mergeCell ref="C4:C5"/>
    <mergeCell ref="D4:D5"/>
    <mergeCell ref="H4:H5"/>
    <mergeCell ref="B71:B72"/>
    <mergeCell ref="C71:C72"/>
    <mergeCell ref="D71:D72"/>
    <mergeCell ref="H71:H72"/>
    <mergeCell ref="B53:B54"/>
    <mergeCell ref="C53:C54"/>
    <mergeCell ref="D53:D54"/>
    <mergeCell ref="H53:H54"/>
    <mergeCell ref="B87:B88"/>
    <mergeCell ref="C87:C88"/>
    <mergeCell ref="D87:D88"/>
    <mergeCell ref="H87:H88"/>
    <mergeCell ref="B81:B82"/>
    <mergeCell ref="C81:C82"/>
    <mergeCell ref="D81:D82"/>
    <mergeCell ref="H81:H82"/>
  </mergeCells>
  <printOptions/>
  <pageMargins left="0.7480314960629921" right="0" top="0.3937007874015748" bottom="0" header="0" footer="0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32" sqref="A32"/>
    </sheetView>
  </sheetViews>
  <sheetFormatPr defaultColWidth="9.140625" defaultRowHeight="12.75"/>
  <cols>
    <col min="2" max="2" width="27.140625" style="0" customWidth="1"/>
    <col min="3" max="3" width="13.57421875" style="0" customWidth="1"/>
    <col min="4" max="4" width="33.7109375" style="0" customWidth="1"/>
    <col min="5" max="7" width="9.7109375" style="0" customWidth="1"/>
    <col min="8" max="8" width="7.140625" style="0" customWidth="1"/>
    <col min="9" max="9" width="9.7109375" style="0" customWidth="1"/>
    <col min="10" max="11" width="5.7109375" style="0" customWidth="1"/>
    <col min="12" max="12" width="9.7109375" style="0" customWidth="1"/>
    <col min="13" max="14" width="5.7109375" style="0" customWidth="1"/>
  </cols>
  <sheetData>
    <row r="1" spans="1:14" ht="14.25" customHeight="1">
      <c r="A1" s="1"/>
      <c r="B1" s="1"/>
      <c r="C1" s="1"/>
      <c r="D1" s="2" t="s">
        <v>0</v>
      </c>
      <c r="E1" s="1"/>
      <c r="F1" s="1"/>
      <c r="G1" s="3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4" t="s">
        <v>189</v>
      </c>
      <c r="E2" s="1"/>
      <c r="F2" s="1"/>
      <c r="G2" s="4"/>
      <c r="H2" s="1"/>
      <c r="I2" s="1"/>
      <c r="J2" s="1"/>
      <c r="K2" s="1"/>
      <c r="L2" s="1"/>
      <c r="M2" s="1"/>
      <c r="N2" s="1"/>
    </row>
    <row r="3" spans="1:14" ht="14.25">
      <c r="A3" s="5" t="s">
        <v>14</v>
      </c>
      <c r="B3" s="6"/>
      <c r="C3" s="6"/>
      <c r="D3" s="6"/>
      <c r="E3" s="6"/>
      <c r="F3" s="7"/>
      <c r="G3" s="7" t="s">
        <v>2</v>
      </c>
      <c r="H3" s="8">
        <v>0.576388888888889</v>
      </c>
      <c r="I3" s="9"/>
      <c r="J3" s="10"/>
      <c r="K3" s="6"/>
      <c r="L3" s="10"/>
      <c r="M3" s="10"/>
      <c r="N3" s="6"/>
    </row>
    <row r="4" spans="1:14" ht="12" customHeight="1">
      <c r="A4" s="11" t="s">
        <v>3</v>
      </c>
      <c r="B4" s="77" t="s">
        <v>4</v>
      </c>
      <c r="C4" s="79" t="s">
        <v>175</v>
      </c>
      <c r="D4" s="79" t="s">
        <v>176</v>
      </c>
      <c r="E4" s="12" t="s">
        <v>177</v>
      </c>
      <c r="F4" s="13" t="s">
        <v>5</v>
      </c>
      <c r="G4" s="14" t="s">
        <v>5</v>
      </c>
      <c r="H4" s="75" t="s">
        <v>6</v>
      </c>
      <c r="I4" s="15" t="s">
        <v>178</v>
      </c>
      <c r="J4" s="16"/>
      <c r="K4" s="17"/>
      <c r="L4" s="15" t="s">
        <v>7</v>
      </c>
      <c r="M4" s="16"/>
      <c r="N4" s="17"/>
    </row>
    <row r="5" spans="1:14" ht="12" customHeight="1">
      <c r="A5" s="18" t="s">
        <v>8</v>
      </c>
      <c r="B5" s="78"/>
      <c r="C5" s="80"/>
      <c r="D5" s="80"/>
      <c r="E5" s="19" t="s">
        <v>9</v>
      </c>
      <c r="F5" s="19" t="s">
        <v>10</v>
      </c>
      <c r="G5" s="20" t="s">
        <v>10</v>
      </c>
      <c r="H5" s="76"/>
      <c r="I5" s="21" t="s">
        <v>11</v>
      </c>
      <c r="J5" s="21" t="s">
        <v>179</v>
      </c>
      <c r="K5" s="22" t="s">
        <v>12</v>
      </c>
      <c r="L5" s="21" t="s">
        <v>11</v>
      </c>
      <c r="M5" s="21" t="s">
        <v>179</v>
      </c>
      <c r="N5" s="22" t="s">
        <v>12</v>
      </c>
    </row>
    <row r="6" spans="1:14" ht="12" customHeight="1">
      <c r="A6" s="18">
        <v>1245</v>
      </c>
      <c r="B6" s="66" t="s">
        <v>59</v>
      </c>
      <c r="C6" s="64" t="s">
        <v>60</v>
      </c>
      <c r="D6" s="64" t="s">
        <v>61</v>
      </c>
      <c r="E6" s="23">
        <v>0.6296759259259259</v>
      </c>
      <c r="F6" s="24">
        <f aca="true" t="shared" si="0" ref="F6:F45">IF(E6&gt;H$3,E6-H$3,E6+24-H$3)</f>
        <v>0.053287037037036966</v>
      </c>
      <c r="G6" s="25">
        <f aca="true" t="shared" si="1" ref="G6:G45">HOUR(F6)*60*60+MINUTE(F6)*60+SECOND(F6)</f>
        <v>4604</v>
      </c>
      <c r="H6" s="65">
        <v>1.137</v>
      </c>
      <c r="I6" s="25">
        <f aca="true" t="shared" si="2" ref="I6:I45">G6*H6</f>
        <v>5234.7480000000005</v>
      </c>
      <c r="J6" s="26">
        <f aca="true" t="shared" si="3" ref="J6:K34">RANK(I6,I$6:I$57,1)</f>
        <v>1</v>
      </c>
      <c r="K6" s="26">
        <f t="shared" si="3"/>
        <v>1</v>
      </c>
      <c r="L6" s="25">
        <f aca="true" t="shared" si="4" ref="L6:L45">G6*H6</f>
        <v>5234.7480000000005</v>
      </c>
      <c r="M6" s="26">
        <f aca="true" t="shared" si="5" ref="M6:N34">RANK(L6,L$6:L$57,1)</f>
        <v>1</v>
      </c>
      <c r="N6" s="26">
        <f t="shared" si="5"/>
        <v>1</v>
      </c>
    </row>
    <row r="7" spans="1:14" ht="12" customHeight="1">
      <c r="A7" s="18">
        <v>3131</v>
      </c>
      <c r="B7" s="66" t="s">
        <v>73</v>
      </c>
      <c r="C7" s="64" t="s">
        <v>15</v>
      </c>
      <c r="D7" s="64" t="s">
        <v>16</v>
      </c>
      <c r="E7" s="23">
        <v>0.6324652777777778</v>
      </c>
      <c r="F7" s="24">
        <f t="shared" si="0"/>
        <v>0.056076388888888884</v>
      </c>
      <c r="G7" s="25">
        <f t="shared" si="1"/>
        <v>4845</v>
      </c>
      <c r="H7" s="65">
        <v>1.081</v>
      </c>
      <c r="I7" s="25">
        <f t="shared" si="2"/>
        <v>5237.445</v>
      </c>
      <c r="J7" s="26">
        <f t="shared" si="3"/>
        <v>2</v>
      </c>
      <c r="K7" s="26">
        <f t="shared" si="3"/>
        <v>2</v>
      </c>
      <c r="L7" s="25">
        <f t="shared" si="4"/>
        <v>5237.445</v>
      </c>
      <c r="M7" s="26">
        <f t="shared" si="5"/>
        <v>2</v>
      </c>
      <c r="N7" s="26">
        <f t="shared" si="5"/>
        <v>2</v>
      </c>
    </row>
    <row r="8" spans="1:14" ht="12" customHeight="1">
      <c r="A8" s="18">
        <v>2055</v>
      </c>
      <c r="B8" s="66" t="s">
        <v>20</v>
      </c>
      <c r="C8" s="64" t="s">
        <v>21</v>
      </c>
      <c r="D8" s="64" t="s">
        <v>22</v>
      </c>
      <c r="E8" s="23">
        <v>0.6199421296296296</v>
      </c>
      <c r="F8" s="24">
        <f t="shared" si="0"/>
        <v>0.04355324074074063</v>
      </c>
      <c r="G8" s="25">
        <f t="shared" si="1"/>
        <v>3763</v>
      </c>
      <c r="H8" s="65">
        <v>1.392</v>
      </c>
      <c r="I8" s="25">
        <f t="shared" si="2"/>
        <v>5238.096</v>
      </c>
      <c r="J8" s="26">
        <f t="shared" si="3"/>
        <v>3</v>
      </c>
      <c r="K8" s="26">
        <f t="shared" si="3"/>
        <v>3</v>
      </c>
      <c r="L8" s="25">
        <f t="shared" si="4"/>
        <v>5238.096</v>
      </c>
      <c r="M8" s="26">
        <f t="shared" si="5"/>
        <v>3</v>
      </c>
      <c r="N8" s="26">
        <f t="shared" si="5"/>
        <v>3</v>
      </c>
    </row>
    <row r="9" spans="1:14" ht="12" customHeight="1">
      <c r="A9" s="18">
        <v>364</v>
      </c>
      <c r="B9" s="66" t="s">
        <v>65</v>
      </c>
      <c r="C9" s="64" t="s">
        <v>17</v>
      </c>
      <c r="D9" s="64" t="s">
        <v>66</v>
      </c>
      <c r="E9" s="23">
        <v>0.6311226851851852</v>
      </c>
      <c r="F9" s="24">
        <f t="shared" si="0"/>
        <v>0.054733796296296267</v>
      </c>
      <c r="G9" s="25">
        <f t="shared" si="1"/>
        <v>4729</v>
      </c>
      <c r="H9" s="65">
        <v>1.11</v>
      </c>
      <c r="I9" s="25">
        <f t="shared" si="2"/>
        <v>5249.1900000000005</v>
      </c>
      <c r="J9" s="26">
        <f t="shared" si="3"/>
        <v>4</v>
      </c>
      <c r="K9" s="26">
        <f t="shared" si="3"/>
        <v>4</v>
      </c>
      <c r="L9" s="25">
        <f t="shared" si="4"/>
        <v>5249.1900000000005</v>
      </c>
      <c r="M9" s="26">
        <f t="shared" si="5"/>
        <v>4</v>
      </c>
      <c r="N9" s="26">
        <f t="shared" si="5"/>
        <v>4</v>
      </c>
    </row>
    <row r="10" spans="1:14" ht="12" customHeight="1">
      <c r="A10" s="18">
        <v>4008</v>
      </c>
      <c r="B10" s="66" t="s">
        <v>197</v>
      </c>
      <c r="C10" s="64" t="s">
        <v>27</v>
      </c>
      <c r="D10" s="64" t="s">
        <v>58</v>
      </c>
      <c r="E10" s="23">
        <v>0.6288425925925926</v>
      </c>
      <c r="F10" s="24">
        <f t="shared" si="0"/>
        <v>0.052453703703703614</v>
      </c>
      <c r="G10" s="25">
        <f t="shared" si="1"/>
        <v>4532</v>
      </c>
      <c r="H10" s="65">
        <v>1.165</v>
      </c>
      <c r="I10" s="25">
        <f t="shared" si="2"/>
        <v>5279.78</v>
      </c>
      <c r="J10" s="26">
        <f t="shared" si="3"/>
        <v>5</v>
      </c>
      <c r="K10" s="26">
        <f t="shared" si="3"/>
        <v>5</v>
      </c>
      <c r="L10" s="25">
        <f t="shared" si="4"/>
        <v>5279.78</v>
      </c>
      <c r="M10" s="26">
        <f t="shared" si="5"/>
        <v>5</v>
      </c>
      <c r="N10" s="26">
        <f t="shared" si="5"/>
        <v>5</v>
      </c>
    </row>
    <row r="11" spans="1:14" ht="12" customHeight="1">
      <c r="A11" s="18">
        <v>4004</v>
      </c>
      <c r="B11" s="66" t="s">
        <v>74</v>
      </c>
      <c r="C11" s="64" t="s">
        <v>15</v>
      </c>
      <c r="D11" s="64" t="s">
        <v>75</v>
      </c>
      <c r="E11" s="23">
        <v>0.6330208333333334</v>
      </c>
      <c r="F11" s="24">
        <f t="shared" si="0"/>
        <v>0.056631944444444415</v>
      </c>
      <c r="G11" s="25">
        <f t="shared" si="1"/>
        <v>4893</v>
      </c>
      <c r="H11" s="65">
        <v>1.081</v>
      </c>
      <c r="I11" s="25">
        <f t="shared" si="2"/>
        <v>5289.333</v>
      </c>
      <c r="J11" s="26">
        <f t="shared" si="3"/>
        <v>6</v>
      </c>
      <c r="K11" s="26">
        <f t="shared" si="3"/>
        <v>6</v>
      </c>
      <c r="L11" s="25">
        <f t="shared" si="4"/>
        <v>5289.333</v>
      </c>
      <c r="M11" s="26">
        <f t="shared" si="5"/>
        <v>6</v>
      </c>
      <c r="N11" s="26">
        <f t="shared" si="5"/>
        <v>6</v>
      </c>
    </row>
    <row r="12" spans="1:14" ht="12" customHeight="1">
      <c r="A12" s="18">
        <v>907</v>
      </c>
      <c r="B12" s="66" t="s">
        <v>71</v>
      </c>
      <c r="C12" s="64" t="s">
        <v>15</v>
      </c>
      <c r="D12" s="64" t="s">
        <v>72</v>
      </c>
      <c r="E12" s="23">
        <v>0.6331944444444445</v>
      </c>
      <c r="F12" s="24">
        <f t="shared" si="0"/>
        <v>0.056805555555555554</v>
      </c>
      <c r="G12" s="25">
        <f t="shared" si="1"/>
        <v>4908</v>
      </c>
      <c r="H12" s="65">
        <v>1.082</v>
      </c>
      <c r="I12" s="25">
        <f t="shared" si="2"/>
        <v>5310.456</v>
      </c>
      <c r="J12" s="26">
        <f t="shared" si="3"/>
        <v>7</v>
      </c>
      <c r="K12" s="26">
        <f t="shared" si="3"/>
        <v>7</v>
      </c>
      <c r="L12" s="25">
        <f t="shared" si="4"/>
        <v>5310.456</v>
      </c>
      <c r="M12" s="26">
        <f t="shared" si="5"/>
        <v>7</v>
      </c>
      <c r="N12" s="26">
        <f t="shared" si="5"/>
        <v>7</v>
      </c>
    </row>
    <row r="13" spans="1:14" ht="12" customHeight="1">
      <c r="A13" s="18">
        <v>480</v>
      </c>
      <c r="B13" s="66" t="s">
        <v>55</v>
      </c>
      <c r="C13" s="64" t="s">
        <v>27</v>
      </c>
      <c r="D13" s="64" t="s">
        <v>56</v>
      </c>
      <c r="E13" s="23">
        <v>0.6292824074074074</v>
      </c>
      <c r="F13" s="24">
        <f t="shared" si="0"/>
        <v>0.05289351851851842</v>
      </c>
      <c r="G13" s="25">
        <f t="shared" si="1"/>
        <v>4570</v>
      </c>
      <c r="H13" s="65">
        <v>1.166</v>
      </c>
      <c r="I13" s="25">
        <f t="shared" si="2"/>
        <v>5328.62</v>
      </c>
      <c r="J13" s="26">
        <f t="shared" si="3"/>
        <v>8</v>
      </c>
      <c r="K13" s="26">
        <f t="shared" si="3"/>
        <v>8</v>
      </c>
      <c r="L13" s="25">
        <f t="shared" si="4"/>
        <v>5328.62</v>
      </c>
      <c r="M13" s="26">
        <f t="shared" si="5"/>
        <v>8</v>
      </c>
      <c r="N13" s="26">
        <f t="shared" si="5"/>
        <v>8</v>
      </c>
    </row>
    <row r="14" spans="1:14" ht="12" customHeight="1">
      <c r="A14" s="18" t="s">
        <v>50</v>
      </c>
      <c r="B14" s="66" t="s">
        <v>51</v>
      </c>
      <c r="C14" s="64" t="s">
        <v>27</v>
      </c>
      <c r="D14" s="64" t="s">
        <v>52</v>
      </c>
      <c r="E14" s="23">
        <v>0.6295601851851852</v>
      </c>
      <c r="F14" s="24">
        <f t="shared" si="0"/>
        <v>0.053171296296296244</v>
      </c>
      <c r="G14" s="25">
        <f t="shared" si="1"/>
        <v>4594</v>
      </c>
      <c r="H14" s="65">
        <v>1.169</v>
      </c>
      <c r="I14" s="25">
        <f t="shared" si="2"/>
        <v>5370.386</v>
      </c>
      <c r="J14" s="26">
        <f t="shared" si="3"/>
        <v>9</v>
      </c>
      <c r="K14" s="26">
        <f t="shared" si="3"/>
        <v>9</v>
      </c>
      <c r="L14" s="25">
        <f t="shared" si="4"/>
        <v>5370.386</v>
      </c>
      <c r="M14" s="26">
        <f t="shared" si="5"/>
        <v>9</v>
      </c>
      <c r="N14" s="26">
        <f t="shared" si="5"/>
        <v>9</v>
      </c>
    </row>
    <row r="15" spans="1:14" ht="12" customHeight="1">
      <c r="A15" s="18">
        <v>1291</v>
      </c>
      <c r="B15" s="66" t="s">
        <v>57</v>
      </c>
      <c r="C15" s="64" t="s">
        <v>27</v>
      </c>
      <c r="D15" s="64" t="s">
        <v>36</v>
      </c>
      <c r="E15" s="23">
        <v>0.6298032407407407</v>
      </c>
      <c r="F15" s="24">
        <f t="shared" si="0"/>
        <v>0.05341435185185173</v>
      </c>
      <c r="G15" s="25">
        <f t="shared" si="1"/>
        <v>4615</v>
      </c>
      <c r="H15" s="65">
        <v>1.165</v>
      </c>
      <c r="I15" s="25">
        <f t="shared" si="2"/>
        <v>5376.475</v>
      </c>
      <c r="J15" s="26">
        <f t="shared" si="3"/>
        <v>10</v>
      </c>
      <c r="K15" s="26">
        <f t="shared" si="3"/>
        <v>10</v>
      </c>
      <c r="L15" s="25">
        <f t="shared" si="4"/>
        <v>5376.475</v>
      </c>
      <c r="M15" s="26">
        <f t="shared" si="5"/>
        <v>10</v>
      </c>
      <c r="N15" s="26">
        <f t="shared" si="5"/>
        <v>10</v>
      </c>
    </row>
    <row r="16" spans="1:14" ht="12" customHeight="1">
      <c r="A16" s="18">
        <v>518</v>
      </c>
      <c r="B16" s="66" t="s">
        <v>82</v>
      </c>
      <c r="C16" s="64" t="s">
        <v>18</v>
      </c>
      <c r="D16" s="64" t="s">
        <v>19</v>
      </c>
      <c r="E16" s="23">
        <v>0.6351388888888889</v>
      </c>
      <c r="F16" s="24">
        <f t="shared" si="0"/>
        <v>0.05874999999999997</v>
      </c>
      <c r="G16" s="25">
        <f t="shared" si="1"/>
        <v>5076</v>
      </c>
      <c r="H16" s="65">
        <v>1.073</v>
      </c>
      <c r="I16" s="25">
        <f t="shared" si="2"/>
        <v>5446.548</v>
      </c>
      <c r="J16" s="26">
        <f t="shared" si="3"/>
        <v>11</v>
      </c>
      <c r="K16" s="26">
        <f t="shared" si="3"/>
        <v>11</v>
      </c>
      <c r="L16" s="25">
        <f t="shared" si="4"/>
        <v>5446.548</v>
      </c>
      <c r="M16" s="26">
        <f t="shared" si="5"/>
        <v>11</v>
      </c>
      <c r="N16" s="26">
        <f t="shared" si="5"/>
        <v>11</v>
      </c>
    </row>
    <row r="17" spans="1:14" ht="12" customHeight="1">
      <c r="A17" s="18" t="s">
        <v>86</v>
      </c>
      <c r="B17" s="66" t="s">
        <v>87</v>
      </c>
      <c r="C17" s="64" t="s">
        <v>88</v>
      </c>
      <c r="D17" s="64" t="s">
        <v>89</v>
      </c>
      <c r="E17" s="23">
        <v>0.635474537037037</v>
      </c>
      <c r="F17" s="24">
        <f t="shared" si="0"/>
        <v>0.059085648148148096</v>
      </c>
      <c r="G17" s="25">
        <f t="shared" si="1"/>
        <v>5105</v>
      </c>
      <c r="H17" s="65">
        <v>1.068</v>
      </c>
      <c r="I17" s="25">
        <f t="shared" si="2"/>
        <v>5452.14</v>
      </c>
      <c r="J17" s="26">
        <f t="shared" si="3"/>
        <v>12</v>
      </c>
      <c r="K17" s="26">
        <f t="shared" si="3"/>
        <v>12</v>
      </c>
      <c r="L17" s="25">
        <f t="shared" si="4"/>
        <v>5452.14</v>
      </c>
      <c r="M17" s="26">
        <f t="shared" si="5"/>
        <v>12</v>
      </c>
      <c r="N17" s="26">
        <f t="shared" si="5"/>
        <v>12</v>
      </c>
    </row>
    <row r="18" spans="1:14" ht="12" customHeight="1">
      <c r="A18" s="18">
        <v>975</v>
      </c>
      <c r="B18" s="66" t="s">
        <v>34</v>
      </c>
      <c r="C18" s="64" t="s">
        <v>109</v>
      </c>
      <c r="D18" s="64" t="s">
        <v>35</v>
      </c>
      <c r="E18" s="23">
        <v>0.6376851851851851</v>
      </c>
      <c r="F18" s="24">
        <f t="shared" si="0"/>
        <v>0.06129629629629618</v>
      </c>
      <c r="G18" s="25">
        <f t="shared" si="1"/>
        <v>5296</v>
      </c>
      <c r="H18" s="65">
        <v>1.03</v>
      </c>
      <c r="I18" s="25">
        <f t="shared" si="2"/>
        <v>5454.88</v>
      </c>
      <c r="J18" s="26">
        <f t="shared" si="3"/>
        <v>13</v>
      </c>
      <c r="K18" s="26">
        <f t="shared" si="3"/>
        <v>13</v>
      </c>
      <c r="L18" s="25">
        <f t="shared" si="4"/>
        <v>5454.88</v>
      </c>
      <c r="M18" s="26">
        <f t="shared" si="5"/>
        <v>13</v>
      </c>
      <c r="N18" s="26">
        <f t="shared" si="5"/>
        <v>13</v>
      </c>
    </row>
    <row r="19" spans="1:14" ht="12" customHeight="1">
      <c r="A19" s="18">
        <v>2028</v>
      </c>
      <c r="B19" s="66" t="s">
        <v>90</v>
      </c>
      <c r="C19" s="64" t="s">
        <v>28</v>
      </c>
      <c r="D19" s="64" t="s">
        <v>91</v>
      </c>
      <c r="E19" s="23">
        <v>0.6363078703703704</v>
      </c>
      <c r="F19" s="24">
        <f t="shared" si="0"/>
        <v>0.05991898148148145</v>
      </c>
      <c r="G19" s="25">
        <f t="shared" si="1"/>
        <v>5177</v>
      </c>
      <c r="H19" s="65">
        <v>1.06</v>
      </c>
      <c r="I19" s="25">
        <f t="shared" si="2"/>
        <v>5487.62</v>
      </c>
      <c r="J19" s="26">
        <f t="shared" si="3"/>
        <v>14</v>
      </c>
      <c r="K19" s="26">
        <f t="shared" si="3"/>
        <v>14</v>
      </c>
      <c r="L19" s="25">
        <f t="shared" si="4"/>
        <v>5487.62</v>
      </c>
      <c r="M19" s="26">
        <f t="shared" si="5"/>
        <v>14</v>
      </c>
      <c r="N19" s="26">
        <f t="shared" si="5"/>
        <v>14</v>
      </c>
    </row>
    <row r="20" spans="1:14" ht="12" customHeight="1">
      <c r="A20" s="18">
        <v>977</v>
      </c>
      <c r="B20" s="66" t="s">
        <v>122</v>
      </c>
      <c r="C20" s="64" t="s">
        <v>44</v>
      </c>
      <c r="D20" s="64" t="s">
        <v>123</v>
      </c>
      <c r="E20" s="23">
        <v>0.6394791666666667</v>
      </c>
      <c r="F20" s="24">
        <f t="shared" si="0"/>
        <v>0.06309027777777776</v>
      </c>
      <c r="G20" s="25">
        <f t="shared" si="1"/>
        <v>5451</v>
      </c>
      <c r="H20" s="65">
        <v>1.008</v>
      </c>
      <c r="I20" s="25">
        <f t="shared" si="2"/>
        <v>5494.608</v>
      </c>
      <c r="J20" s="26">
        <f t="shared" si="3"/>
        <v>15</v>
      </c>
      <c r="K20" s="26">
        <f t="shared" si="3"/>
        <v>15</v>
      </c>
      <c r="L20" s="25">
        <f t="shared" si="4"/>
        <v>5494.608</v>
      </c>
      <c r="M20" s="26">
        <f t="shared" si="5"/>
        <v>15</v>
      </c>
      <c r="N20" s="26">
        <f t="shared" si="5"/>
        <v>15</v>
      </c>
    </row>
    <row r="21" spans="1:14" ht="12" customHeight="1">
      <c r="A21" s="18">
        <v>532</v>
      </c>
      <c r="B21" s="66" t="s">
        <v>100</v>
      </c>
      <c r="C21" s="64" t="s">
        <v>33</v>
      </c>
      <c r="D21" s="64" t="s">
        <v>101</v>
      </c>
      <c r="E21" s="23">
        <v>0.6378356481481481</v>
      </c>
      <c r="F21" s="24">
        <f t="shared" si="0"/>
        <v>0.06144675925925913</v>
      </c>
      <c r="G21" s="25">
        <f t="shared" si="1"/>
        <v>5309</v>
      </c>
      <c r="H21" s="65">
        <v>1.039</v>
      </c>
      <c r="I21" s="25">
        <f t="shared" si="2"/>
        <v>5516.0509999999995</v>
      </c>
      <c r="J21" s="26">
        <f t="shared" si="3"/>
        <v>16</v>
      </c>
      <c r="K21" s="26">
        <f t="shared" si="3"/>
        <v>16</v>
      </c>
      <c r="L21" s="25">
        <f t="shared" si="4"/>
        <v>5516.0509999999995</v>
      </c>
      <c r="M21" s="26">
        <f t="shared" si="5"/>
        <v>16</v>
      </c>
      <c r="N21" s="26">
        <f t="shared" si="5"/>
        <v>16</v>
      </c>
    </row>
    <row r="22" spans="1:14" ht="12" customHeight="1">
      <c r="A22" s="18">
        <v>7400</v>
      </c>
      <c r="B22" s="66" t="s">
        <v>53</v>
      </c>
      <c r="C22" s="64" t="s">
        <v>27</v>
      </c>
      <c r="D22" s="64" t="s">
        <v>54</v>
      </c>
      <c r="E22" s="23">
        <v>0.63125</v>
      </c>
      <c r="F22" s="24">
        <f t="shared" si="0"/>
        <v>0.05486111111111103</v>
      </c>
      <c r="G22" s="25">
        <f t="shared" si="1"/>
        <v>4740</v>
      </c>
      <c r="H22" s="65">
        <v>1.167</v>
      </c>
      <c r="I22" s="25">
        <f t="shared" si="2"/>
        <v>5531.58</v>
      </c>
      <c r="J22" s="26">
        <f t="shared" si="3"/>
        <v>17</v>
      </c>
      <c r="K22" s="26">
        <f t="shared" si="3"/>
        <v>17</v>
      </c>
      <c r="L22" s="25">
        <f t="shared" si="4"/>
        <v>5531.58</v>
      </c>
      <c r="M22" s="26">
        <f t="shared" si="5"/>
        <v>17</v>
      </c>
      <c r="N22" s="26">
        <f t="shared" si="5"/>
        <v>17</v>
      </c>
    </row>
    <row r="23" spans="1:14" ht="12" customHeight="1">
      <c r="A23" s="18">
        <v>441</v>
      </c>
      <c r="B23" s="66" t="s">
        <v>67</v>
      </c>
      <c r="C23" s="64" t="s">
        <v>23</v>
      </c>
      <c r="D23" s="64" t="s">
        <v>68</v>
      </c>
      <c r="E23" s="74">
        <v>0.6345949074074074</v>
      </c>
      <c r="F23" s="24">
        <f t="shared" si="0"/>
        <v>0.058206018518518476</v>
      </c>
      <c r="G23" s="25">
        <f t="shared" si="1"/>
        <v>5029</v>
      </c>
      <c r="H23" s="65">
        <v>1.101</v>
      </c>
      <c r="I23" s="25">
        <f t="shared" si="2"/>
        <v>5536.929</v>
      </c>
      <c r="J23" s="26">
        <f t="shared" si="3"/>
        <v>18</v>
      </c>
      <c r="K23" s="26">
        <f t="shared" si="3"/>
        <v>18</v>
      </c>
      <c r="L23" s="25">
        <f t="shared" si="4"/>
        <v>5536.929</v>
      </c>
      <c r="M23" s="26">
        <f t="shared" si="5"/>
        <v>18</v>
      </c>
      <c r="N23" s="26">
        <f t="shared" si="5"/>
        <v>18</v>
      </c>
    </row>
    <row r="24" spans="1:14" ht="12" customHeight="1">
      <c r="A24" s="18">
        <v>2111</v>
      </c>
      <c r="B24" s="66" t="s">
        <v>76</v>
      </c>
      <c r="C24" s="64" t="s">
        <v>15</v>
      </c>
      <c r="D24" s="64" t="s">
        <v>77</v>
      </c>
      <c r="E24" s="23">
        <v>0.636099537037037</v>
      </c>
      <c r="F24" s="24">
        <f t="shared" si="0"/>
        <v>0.05971064814814808</v>
      </c>
      <c r="G24" s="25">
        <f t="shared" si="1"/>
        <v>5159</v>
      </c>
      <c r="H24" s="65">
        <v>1.076</v>
      </c>
      <c r="I24" s="25">
        <f t="shared" si="2"/>
        <v>5551.084000000001</v>
      </c>
      <c r="J24" s="26">
        <f t="shared" si="3"/>
        <v>19</v>
      </c>
      <c r="K24" s="26">
        <f t="shared" si="3"/>
        <v>19</v>
      </c>
      <c r="L24" s="25">
        <f t="shared" si="4"/>
        <v>5551.084000000001</v>
      </c>
      <c r="M24" s="26">
        <f t="shared" si="5"/>
        <v>19</v>
      </c>
      <c r="N24" s="26">
        <f t="shared" si="5"/>
        <v>19</v>
      </c>
    </row>
    <row r="25" spans="1:14" ht="12" customHeight="1">
      <c r="A25" s="18">
        <v>3511</v>
      </c>
      <c r="B25" s="66" t="s">
        <v>196</v>
      </c>
      <c r="C25" s="64" t="s">
        <v>15</v>
      </c>
      <c r="D25" s="64" t="s">
        <v>83</v>
      </c>
      <c r="E25" s="23">
        <v>0.6366898148148148</v>
      </c>
      <c r="F25" s="24">
        <f t="shared" si="0"/>
        <v>0.06030092592592584</v>
      </c>
      <c r="G25" s="25">
        <f t="shared" si="1"/>
        <v>5210</v>
      </c>
      <c r="H25" s="65">
        <v>1.072</v>
      </c>
      <c r="I25" s="25">
        <f t="shared" si="2"/>
        <v>5585.12</v>
      </c>
      <c r="J25" s="26">
        <f t="shared" si="3"/>
        <v>20</v>
      </c>
      <c r="K25" s="26">
        <f t="shared" si="3"/>
        <v>20</v>
      </c>
      <c r="L25" s="25">
        <f t="shared" si="4"/>
        <v>5585.12</v>
      </c>
      <c r="M25" s="26">
        <f t="shared" si="5"/>
        <v>20</v>
      </c>
      <c r="N25" s="26">
        <f t="shared" si="5"/>
        <v>20</v>
      </c>
    </row>
    <row r="26" spans="1:14" ht="12" customHeight="1">
      <c r="A26" s="18">
        <v>1807</v>
      </c>
      <c r="B26" s="66" t="s">
        <v>24</v>
      </c>
      <c r="C26" s="64" t="s">
        <v>25</v>
      </c>
      <c r="D26" s="64" t="s">
        <v>62</v>
      </c>
      <c r="E26" s="23">
        <v>0.6335300925925925</v>
      </c>
      <c r="F26" s="24">
        <f t="shared" si="0"/>
        <v>0.05714120370370357</v>
      </c>
      <c r="G26" s="25">
        <f t="shared" si="1"/>
        <v>4937</v>
      </c>
      <c r="H26" s="65">
        <v>1.132</v>
      </c>
      <c r="I26" s="25">
        <f t="shared" si="2"/>
        <v>5588.683999999999</v>
      </c>
      <c r="J26" s="26">
        <f t="shared" si="3"/>
        <v>21</v>
      </c>
      <c r="K26" s="26">
        <f t="shared" si="3"/>
        <v>21</v>
      </c>
      <c r="L26" s="25">
        <f t="shared" si="4"/>
        <v>5588.683999999999</v>
      </c>
      <c r="M26" s="26">
        <f t="shared" si="5"/>
        <v>21</v>
      </c>
      <c r="N26" s="26">
        <f t="shared" si="5"/>
        <v>21</v>
      </c>
    </row>
    <row r="27" spans="1:14" ht="12" customHeight="1">
      <c r="A27" s="18">
        <v>582</v>
      </c>
      <c r="B27" s="66" t="s">
        <v>140</v>
      </c>
      <c r="C27" s="64" t="s">
        <v>43</v>
      </c>
      <c r="D27" s="64" t="s">
        <v>141</v>
      </c>
      <c r="E27" s="23">
        <v>0.6421990740740741</v>
      </c>
      <c r="F27" s="24">
        <f t="shared" si="0"/>
        <v>0.06581018518518511</v>
      </c>
      <c r="G27" s="25">
        <f t="shared" si="1"/>
        <v>5686</v>
      </c>
      <c r="H27" s="65">
        <v>0.987</v>
      </c>
      <c r="I27" s="25">
        <f t="shared" si="2"/>
        <v>5612.082</v>
      </c>
      <c r="J27" s="26">
        <f t="shared" si="3"/>
        <v>22</v>
      </c>
      <c r="K27" s="26">
        <f t="shared" si="3"/>
        <v>22</v>
      </c>
      <c r="L27" s="25">
        <f t="shared" si="4"/>
        <v>5612.082</v>
      </c>
      <c r="M27" s="26">
        <f t="shared" si="5"/>
        <v>22</v>
      </c>
      <c r="N27" s="26">
        <f t="shared" si="5"/>
        <v>22</v>
      </c>
    </row>
    <row r="28" spans="1:14" ht="12" customHeight="1">
      <c r="A28" s="18">
        <v>1987</v>
      </c>
      <c r="B28" s="66" t="s">
        <v>130</v>
      </c>
      <c r="C28" s="64" t="s">
        <v>41</v>
      </c>
      <c r="D28" s="64" t="s">
        <v>131</v>
      </c>
      <c r="E28" s="23">
        <v>0.6414004629629629</v>
      </c>
      <c r="F28" s="24">
        <f t="shared" si="0"/>
        <v>0.06501157407407399</v>
      </c>
      <c r="G28" s="25">
        <f t="shared" si="1"/>
        <v>5617</v>
      </c>
      <c r="H28" s="65">
        <v>1</v>
      </c>
      <c r="I28" s="25">
        <f t="shared" si="2"/>
        <v>5617</v>
      </c>
      <c r="J28" s="26">
        <f t="shared" si="3"/>
        <v>23</v>
      </c>
      <c r="K28" s="26">
        <f t="shared" si="3"/>
        <v>23</v>
      </c>
      <c r="L28" s="25">
        <f t="shared" si="4"/>
        <v>5617</v>
      </c>
      <c r="M28" s="26">
        <f t="shared" si="5"/>
        <v>23</v>
      </c>
      <c r="N28" s="26">
        <f t="shared" si="5"/>
        <v>23</v>
      </c>
    </row>
    <row r="29" spans="1:14" ht="12" customHeight="1">
      <c r="A29" s="18">
        <v>105</v>
      </c>
      <c r="B29" s="66" t="s">
        <v>104</v>
      </c>
      <c r="C29" s="64" t="s">
        <v>33</v>
      </c>
      <c r="D29" s="64" t="s">
        <v>105</v>
      </c>
      <c r="E29" s="23">
        <v>0.6397569444444444</v>
      </c>
      <c r="F29" s="24">
        <f t="shared" si="0"/>
        <v>0.06336805555555547</v>
      </c>
      <c r="G29" s="25">
        <f t="shared" si="1"/>
        <v>5475</v>
      </c>
      <c r="H29" s="65">
        <v>1.038</v>
      </c>
      <c r="I29" s="25">
        <f t="shared" si="2"/>
        <v>5683.05</v>
      </c>
      <c r="J29" s="26">
        <f t="shared" si="3"/>
        <v>24</v>
      </c>
      <c r="K29" s="26">
        <f t="shared" si="3"/>
        <v>24</v>
      </c>
      <c r="L29" s="25">
        <f t="shared" si="4"/>
        <v>5683.05</v>
      </c>
      <c r="M29" s="26">
        <f t="shared" si="5"/>
        <v>24</v>
      </c>
      <c r="N29" s="26">
        <f t="shared" si="5"/>
        <v>24</v>
      </c>
    </row>
    <row r="30" spans="1:14" ht="12" customHeight="1">
      <c r="A30" s="18">
        <v>2035</v>
      </c>
      <c r="B30" s="66" t="s">
        <v>37</v>
      </c>
      <c r="C30" s="64" t="s">
        <v>38</v>
      </c>
      <c r="D30" s="64" t="s">
        <v>39</v>
      </c>
      <c r="E30" s="23">
        <v>0.6416203703703703</v>
      </c>
      <c r="F30" s="24">
        <f t="shared" si="0"/>
        <v>0.06523148148148139</v>
      </c>
      <c r="G30" s="25">
        <f t="shared" si="1"/>
        <v>5636</v>
      </c>
      <c r="H30" s="65">
        <v>1.025</v>
      </c>
      <c r="I30" s="25">
        <f t="shared" si="2"/>
        <v>5776.9</v>
      </c>
      <c r="J30" s="26">
        <f t="shared" si="3"/>
        <v>25</v>
      </c>
      <c r="K30" s="26">
        <f t="shared" si="3"/>
        <v>25</v>
      </c>
      <c r="L30" s="25">
        <f t="shared" si="4"/>
        <v>5776.9</v>
      </c>
      <c r="M30" s="26">
        <f t="shared" si="5"/>
        <v>25</v>
      </c>
      <c r="N30" s="26">
        <f t="shared" si="5"/>
        <v>25</v>
      </c>
    </row>
    <row r="31" spans="1:14" ht="12" customHeight="1">
      <c r="A31" s="18">
        <v>77777</v>
      </c>
      <c r="B31" s="66" t="s">
        <v>26</v>
      </c>
      <c r="C31" s="66" t="s">
        <v>27</v>
      </c>
      <c r="D31" s="64" t="s">
        <v>194</v>
      </c>
      <c r="E31" s="23">
        <v>0.6345717592592592</v>
      </c>
      <c r="F31" s="24">
        <f t="shared" si="0"/>
        <v>0.05818287037037029</v>
      </c>
      <c r="G31" s="25">
        <f t="shared" si="1"/>
        <v>5027</v>
      </c>
      <c r="H31" s="65">
        <v>1.159</v>
      </c>
      <c r="I31" s="25">
        <f t="shared" si="2"/>
        <v>5826.293000000001</v>
      </c>
      <c r="J31" s="26">
        <f t="shared" si="3"/>
        <v>26</v>
      </c>
      <c r="K31" s="26">
        <f t="shared" si="3"/>
        <v>26</v>
      </c>
      <c r="L31" s="25">
        <f t="shared" si="4"/>
        <v>5826.293000000001</v>
      </c>
      <c r="M31" s="26">
        <f t="shared" si="5"/>
        <v>26</v>
      </c>
      <c r="N31" s="26">
        <f t="shared" si="5"/>
        <v>26</v>
      </c>
    </row>
    <row r="32" spans="1:14" ht="12" customHeight="1">
      <c r="A32" s="18" t="s">
        <v>111</v>
      </c>
      <c r="B32" s="66" t="s">
        <v>112</v>
      </c>
      <c r="C32" s="64" t="s">
        <v>113</v>
      </c>
      <c r="D32" s="64" t="s">
        <v>114</v>
      </c>
      <c r="E32" s="23">
        <v>0.6419212962962962</v>
      </c>
      <c r="F32" s="24">
        <f t="shared" si="0"/>
        <v>0.06553240740740729</v>
      </c>
      <c r="G32" s="25">
        <f t="shared" si="1"/>
        <v>5662</v>
      </c>
      <c r="H32" s="65">
        <v>1.03</v>
      </c>
      <c r="I32" s="25">
        <f t="shared" si="2"/>
        <v>5831.860000000001</v>
      </c>
      <c r="J32" s="26">
        <f t="shared" si="3"/>
        <v>27</v>
      </c>
      <c r="K32" s="26">
        <f t="shared" si="3"/>
        <v>27</v>
      </c>
      <c r="L32" s="25">
        <f t="shared" si="4"/>
        <v>5831.860000000001</v>
      </c>
      <c r="M32" s="26">
        <f t="shared" si="5"/>
        <v>27</v>
      </c>
      <c r="N32" s="26">
        <f t="shared" si="5"/>
        <v>27</v>
      </c>
    </row>
    <row r="33" spans="1:14" ht="12" customHeight="1">
      <c r="A33" s="18">
        <v>818</v>
      </c>
      <c r="B33" s="66" t="s">
        <v>106</v>
      </c>
      <c r="C33" s="64" t="s">
        <v>38</v>
      </c>
      <c r="D33" s="64" t="s">
        <v>107</v>
      </c>
      <c r="E33" s="23">
        <v>0.6425810185185185</v>
      </c>
      <c r="F33" s="24">
        <f t="shared" si="0"/>
        <v>0.0661921296296295</v>
      </c>
      <c r="G33" s="25">
        <f t="shared" si="1"/>
        <v>5719</v>
      </c>
      <c r="H33" s="65">
        <v>1.033</v>
      </c>
      <c r="I33" s="25">
        <f t="shared" si="2"/>
        <v>5907.727</v>
      </c>
      <c r="J33" s="26">
        <f t="shared" si="3"/>
        <v>28</v>
      </c>
      <c r="K33" s="26">
        <f t="shared" si="3"/>
        <v>28</v>
      </c>
      <c r="L33" s="25">
        <f t="shared" si="4"/>
        <v>5907.727</v>
      </c>
      <c r="M33" s="26">
        <f t="shared" si="5"/>
        <v>28</v>
      </c>
      <c r="N33" s="26">
        <f t="shared" si="5"/>
        <v>28</v>
      </c>
    </row>
    <row r="34" spans="1:14" ht="12" customHeight="1">
      <c r="A34" s="18">
        <v>3470</v>
      </c>
      <c r="B34" s="66" t="s">
        <v>124</v>
      </c>
      <c r="C34" s="64" t="s">
        <v>41</v>
      </c>
      <c r="D34" s="64" t="s">
        <v>125</v>
      </c>
      <c r="E34" s="23">
        <v>0.6451967592592592</v>
      </c>
      <c r="F34" s="24">
        <f t="shared" si="0"/>
        <v>0.06880787037037028</v>
      </c>
      <c r="G34" s="25">
        <f t="shared" si="1"/>
        <v>5945</v>
      </c>
      <c r="H34" s="65">
        <v>1.002</v>
      </c>
      <c r="I34" s="25">
        <f t="shared" si="2"/>
        <v>5956.89</v>
      </c>
      <c r="J34" s="26">
        <f t="shared" si="3"/>
        <v>29</v>
      </c>
      <c r="K34" s="26">
        <f t="shared" si="3"/>
        <v>29</v>
      </c>
      <c r="L34" s="25">
        <f t="shared" si="4"/>
        <v>5956.89</v>
      </c>
      <c r="M34" s="26">
        <f t="shared" si="5"/>
        <v>29</v>
      </c>
      <c r="N34" s="26">
        <f t="shared" si="5"/>
        <v>29</v>
      </c>
    </row>
    <row r="35" spans="1:14" ht="12" customHeight="1">
      <c r="A35" s="18">
        <v>9939</v>
      </c>
      <c r="B35" s="66" t="s">
        <v>132</v>
      </c>
      <c r="C35" s="64" t="s">
        <v>41</v>
      </c>
      <c r="D35" s="64" t="s">
        <v>133</v>
      </c>
      <c r="E35" s="23">
        <v>0.6456018518518518</v>
      </c>
      <c r="F35" s="24">
        <f t="shared" si="0"/>
        <v>0.06921296296296287</v>
      </c>
      <c r="G35" s="25">
        <f t="shared" si="1"/>
        <v>5980</v>
      </c>
      <c r="H35" s="65">
        <v>0.998</v>
      </c>
      <c r="I35" s="25">
        <f t="shared" si="2"/>
        <v>5968.04</v>
      </c>
      <c r="J35" s="26">
        <f>RANK(I35,I$6:I$57,1)</f>
        <v>30</v>
      </c>
      <c r="K35" s="26">
        <v>30.5</v>
      </c>
      <c r="L35" s="25">
        <f t="shared" si="4"/>
        <v>5968.04</v>
      </c>
      <c r="M35" s="26">
        <f>RANK(L35,L$6:L$57,1)</f>
        <v>30</v>
      </c>
      <c r="N35" s="26">
        <v>30.5</v>
      </c>
    </row>
    <row r="36" spans="1:14" ht="12" customHeight="1">
      <c r="A36" s="18">
        <v>542</v>
      </c>
      <c r="B36" s="66" t="s">
        <v>134</v>
      </c>
      <c r="C36" s="64" t="s">
        <v>42</v>
      </c>
      <c r="D36" s="64" t="s">
        <v>135</v>
      </c>
      <c r="E36" s="23">
        <v>0.6464467592592592</v>
      </c>
      <c r="F36" s="24">
        <f t="shared" si="0"/>
        <v>0.07005787037037026</v>
      </c>
      <c r="G36" s="25">
        <f t="shared" si="1"/>
        <v>6053</v>
      </c>
      <c r="H36" s="65">
        <v>0.986</v>
      </c>
      <c r="I36" s="25">
        <f t="shared" si="2"/>
        <v>5968.258</v>
      </c>
      <c r="J36" s="26">
        <v>30</v>
      </c>
      <c r="K36" s="26">
        <v>30.5</v>
      </c>
      <c r="L36" s="25">
        <f t="shared" si="4"/>
        <v>5968.258</v>
      </c>
      <c r="M36" s="26">
        <v>30</v>
      </c>
      <c r="N36" s="26">
        <v>30.5</v>
      </c>
    </row>
    <row r="37" spans="1:14" ht="12" customHeight="1">
      <c r="A37" s="18">
        <v>9995</v>
      </c>
      <c r="B37" s="66" t="s">
        <v>126</v>
      </c>
      <c r="C37" s="64" t="s">
        <v>44</v>
      </c>
      <c r="D37" s="64" t="s">
        <v>127</v>
      </c>
      <c r="E37" s="23">
        <v>0.6453935185185186</v>
      </c>
      <c r="F37" s="24">
        <f t="shared" si="0"/>
        <v>0.06900462962962961</v>
      </c>
      <c r="G37" s="25">
        <f t="shared" si="1"/>
        <v>5962</v>
      </c>
      <c r="H37" s="65">
        <v>1.002</v>
      </c>
      <c r="I37" s="25">
        <f t="shared" si="2"/>
        <v>5973.924</v>
      </c>
      <c r="J37" s="26">
        <f aca="true" t="shared" si="6" ref="J37:K45">RANK(I37,I$6:I$57,1)</f>
        <v>32</v>
      </c>
      <c r="K37" s="26">
        <f t="shared" si="6"/>
        <v>32</v>
      </c>
      <c r="L37" s="25">
        <f t="shared" si="4"/>
        <v>5973.924</v>
      </c>
      <c r="M37" s="26">
        <f aca="true" t="shared" si="7" ref="M37:N45">RANK(L37,L$6:L$57,1)</f>
        <v>32</v>
      </c>
      <c r="N37" s="26">
        <f t="shared" si="7"/>
        <v>32</v>
      </c>
    </row>
    <row r="38" spans="1:14" ht="12" customHeight="1">
      <c r="A38" s="18">
        <v>481</v>
      </c>
      <c r="B38" s="66" t="s">
        <v>115</v>
      </c>
      <c r="C38" s="64" t="s">
        <v>116</v>
      </c>
      <c r="D38" s="64" t="s">
        <v>117</v>
      </c>
      <c r="E38" s="23">
        <v>0.6445949074074074</v>
      </c>
      <c r="F38" s="24">
        <f t="shared" si="0"/>
        <v>0.06820601851851849</v>
      </c>
      <c r="G38" s="25">
        <f t="shared" si="1"/>
        <v>5893</v>
      </c>
      <c r="H38" s="65">
        <v>1.02</v>
      </c>
      <c r="I38" s="25">
        <f t="shared" si="2"/>
        <v>6010.86</v>
      </c>
      <c r="J38" s="26">
        <f t="shared" si="6"/>
        <v>33</v>
      </c>
      <c r="K38" s="26">
        <f t="shared" si="6"/>
        <v>33</v>
      </c>
      <c r="L38" s="25">
        <f t="shared" si="4"/>
        <v>6010.86</v>
      </c>
      <c r="M38" s="26">
        <f t="shared" si="7"/>
        <v>33</v>
      </c>
      <c r="N38" s="26">
        <f t="shared" si="7"/>
        <v>33</v>
      </c>
    </row>
    <row r="39" spans="1:14" ht="12" customHeight="1">
      <c r="A39" s="18">
        <v>1344</v>
      </c>
      <c r="B39" s="66" t="s">
        <v>128</v>
      </c>
      <c r="C39" s="64" t="s">
        <v>41</v>
      </c>
      <c r="D39" s="64" t="s">
        <v>129</v>
      </c>
      <c r="E39" s="23">
        <v>0.6480324074074074</v>
      </c>
      <c r="F39" s="24">
        <f t="shared" si="0"/>
        <v>0.07164351851851847</v>
      </c>
      <c r="G39" s="25">
        <f t="shared" si="1"/>
        <v>6190</v>
      </c>
      <c r="H39" s="65">
        <v>1.001</v>
      </c>
      <c r="I39" s="25">
        <f t="shared" si="2"/>
        <v>6196.19</v>
      </c>
      <c r="J39" s="26">
        <f t="shared" si="6"/>
        <v>34</v>
      </c>
      <c r="K39" s="26">
        <f t="shared" si="6"/>
        <v>34</v>
      </c>
      <c r="L39" s="25">
        <f t="shared" si="4"/>
        <v>6196.19</v>
      </c>
      <c r="M39" s="26">
        <f t="shared" si="7"/>
        <v>34</v>
      </c>
      <c r="N39" s="26">
        <f t="shared" si="7"/>
        <v>34</v>
      </c>
    </row>
    <row r="40" spans="1:14" ht="12" customHeight="1">
      <c r="A40" s="18" t="s">
        <v>45</v>
      </c>
      <c r="B40" s="66" t="s">
        <v>118</v>
      </c>
      <c r="C40" s="64" t="s">
        <v>38</v>
      </c>
      <c r="D40" s="64" t="s">
        <v>195</v>
      </c>
      <c r="E40" s="23">
        <v>0.647337962962963</v>
      </c>
      <c r="F40" s="24">
        <f t="shared" si="0"/>
        <v>0.07094907407407403</v>
      </c>
      <c r="G40" s="25">
        <f t="shared" si="1"/>
        <v>6130</v>
      </c>
      <c r="H40" s="65">
        <v>1.018</v>
      </c>
      <c r="I40" s="25">
        <f t="shared" si="2"/>
        <v>6240.34</v>
      </c>
      <c r="J40" s="26">
        <f t="shared" si="6"/>
        <v>35</v>
      </c>
      <c r="K40" s="26">
        <f t="shared" si="6"/>
        <v>35</v>
      </c>
      <c r="L40" s="25">
        <f t="shared" si="4"/>
        <v>6240.34</v>
      </c>
      <c r="M40" s="26">
        <f t="shared" si="7"/>
        <v>35</v>
      </c>
      <c r="N40" s="26">
        <f t="shared" si="7"/>
        <v>35</v>
      </c>
    </row>
    <row r="41" spans="1:14" ht="12" customHeight="1">
      <c r="A41" s="18">
        <v>2901</v>
      </c>
      <c r="B41" s="66" t="s">
        <v>136</v>
      </c>
      <c r="C41" s="64" t="s">
        <v>42</v>
      </c>
      <c r="D41" s="64" t="s">
        <v>137</v>
      </c>
      <c r="E41" s="23">
        <v>0.650625</v>
      </c>
      <c r="F41" s="24">
        <f t="shared" si="0"/>
        <v>0.07423611111111106</v>
      </c>
      <c r="G41" s="25">
        <f t="shared" si="1"/>
        <v>6414</v>
      </c>
      <c r="H41" s="65">
        <v>0.989</v>
      </c>
      <c r="I41" s="25">
        <f t="shared" si="2"/>
        <v>6343.446</v>
      </c>
      <c r="J41" s="26">
        <f t="shared" si="6"/>
        <v>36</v>
      </c>
      <c r="K41" s="26">
        <f t="shared" si="6"/>
        <v>36</v>
      </c>
      <c r="L41" s="25">
        <f t="shared" si="4"/>
        <v>6343.446</v>
      </c>
      <c r="M41" s="26">
        <f t="shared" si="7"/>
        <v>36</v>
      </c>
      <c r="N41" s="26">
        <f t="shared" si="7"/>
        <v>36</v>
      </c>
    </row>
    <row r="42" spans="1:14" ht="12" customHeight="1">
      <c r="A42" s="18">
        <v>275</v>
      </c>
      <c r="B42" s="66" t="s">
        <v>138</v>
      </c>
      <c r="C42" s="64" t="s">
        <v>17</v>
      </c>
      <c r="D42" s="64" t="s">
        <v>139</v>
      </c>
      <c r="E42" s="74">
        <v>0.6506597222222222</v>
      </c>
      <c r="F42" s="24">
        <f t="shared" si="0"/>
        <v>0.07427083333333329</v>
      </c>
      <c r="G42" s="25">
        <f t="shared" si="1"/>
        <v>6417</v>
      </c>
      <c r="H42" s="65">
        <v>0.989</v>
      </c>
      <c r="I42" s="25">
        <f t="shared" si="2"/>
        <v>6346.413</v>
      </c>
      <c r="J42" s="26">
        <f t="shared" si="6"/>
        <v>37</v>
      </c>
      <c r="K42" s="26">
        <f t="shared" si="6"/>
        <v>37</v>
      </c>
      <c r="L42" s="25">
        <f t="shared" si="4"/>
        <v>6346.413</v>
      </c>
      <c r="M42" s="26">
        <f t="shared" si="7"/>
        <v>37</v>
      </c>
      <c r="N42" s="26">
        <f t="shared" si="7"/>
        <v>37</v>
      </c>
    </row>
    <row r="43" spans="1:14" ht="12" customHeight="1">
      <c r="A43" s="18">
        <v>3512</v>
      </c>
      <c r="B43" s="66" t="s">
        <v>96</v>
      </c>
      <c r="C43" s="66" t="s">
        <v>33</v>
      </c>
      <c r="D43" s="64" t="s">
        <v>97</v>
      </c>
      <c r="E43" s="23">
        <v>0.6469675925925926</v>
      </c>
      <c r="F43" s="24">
        <f t="shared" si="0"/>
        <v>0.07057870370370367</v>
      </c>
      <c r="G43" s="25">
        <f t="shared" si="1"/>
        <v>6098</v>
      </c>
      <c r="H43" s="65">
        <v>1.042</v>
      </c>
      <c r="I43" s="25">
        <f t="shared" si="2"/>
        <v>6354.116</v>
      </c>
      <c r="J43" s="26">
        <f t="shared" si="6"/>
        <v>38</v>
      </c>
      <c r="K43" s="26">
        <f t="shared" si="6"/>
        <v>38</v>
      </c>
      <c r="L43" s="25">
        <f t="shared" si="4"/>
        <v>6354.116</v>
      </c>
      <c r="M43" s="26">
        <f t="shared" si="7"/>
        <v>38</v>
      </c>
      <c r="N43" s="26">
        <f t="shared" si="7"/>
        <v>38</v>
      </c>
    </row>
    <row r="44" spans="1:14" ht="12" customHeight="1">
      <c r="A44" s="18" t="s">
        <v>144</v>
      </c>
      <c r="B44" s="66" t="s">
        <v>145</v>
      </c>
      <c r="C44" s="67"/>
      <c r="D44" s="64" t="s">
        <v>146</v>
      </c>
      <c r="E44" s="23">
        <v>0.6553819444444444</v>
      </c>
      <c r="F44" s="24">
        <f t="shared" si="0"/>
        <v>0.07899305555555547</v>
      </c>
      <c r="G44" s="25">
        <f t="shared" si="1"/>
        <v>6825</v>
      </c>
      <c r="H44" s="65">
        <v>0.982</v>
      </c>
      <c r="I44" s="25">
        <f t="shared" si="2"/>
        <v>6702.15</v>
      </c>
      <c r="J44" s="26">
        <f t="shared" si="6"/>
        <v>39</v>
      </c>
      <c r="K44" s="26">
        <f t="shared" si="6"/>
        <v>39</v>
      </c>
      <c r="L44" s="25">
        <f t="shared" si="4"/>
        <v>6702.15</v>
      </c>
      <c r="M44" s="26">
        <f t="shared" si="7"/>
        <v>39</v>
      </c>
      <c r="N44" s="26">
        <f t="shared" si="7"/>
        <v>39</v>
      </c>
    </row>
    <row r="45" spans="1:14" ht="12" customHeight="1">
      <c r="A45" s="18">
        <v>711</v>
      </c>
      <c r="B45" s="66" t="s">
        <v>80</v>
      </c>
      <c r="C45" s="64" t="s">
        <v>29</v>
      </c>
      <c r="D45" s="64" t="s">
        <v>81</v>
      </c>
      <c r="E45" s="23">
        <v>0.6490162037037037</v>
      </c>
      <c r="F45" s="24">
        <f t="shared" si="0"/>
        <v>0.07262731481481477</v>
      </c>
      <c r="G45" s="25">
        <f t="shared" si="1"/>
        <v>6275</v>
      </c>
      <c r="H45" s="65">
        <v>1.073</v>
      </c>
      <c r="I45" s="25">
        <f t="shared" si="2"/>
        <v>6733.075</v>
      </c>
      <c r="J45" s="26">
        <f t="shared" si="6"/>
        <v>40</v>
      </c>
      <c r="K45" s="26">
        <f t="shared" si="6"/>
        <v>40</v>
      </c>
      <c r="L45" s="25">
        <f t="shared" si="4"/>
        <v>6733.075</v>
      </c>
      <c r="M45" s="26">
        <f t="shared" si="7"/>
        <v>40</v>
      </c>
      <c r="N45" s="26">
        <f t="shared" si="7"/>
        <v>40</v>
      </c>
    </row>
    <row r="46" spans="1:14" ht="12" customHeight="1">
      <c r="A46" s="18">
        <v>2626</v>
      </c>
      <c r="B46" s="66" t="s">
        <v>31</v>
      </c>
      <c r="C46" s="64" t="s">
        <v>32</v>
      </c>
      <c r="D46" s="64" t="s">
        <v>84</v>
      </c>
      <c r="E46" s="23" t="s">
        <v>203</v>
      </c>
      <c r="F46" s="24"/>
      <c r="G46" s="25"/>
      <c r="H46" s="65">
        <v>1.071</v>
      </c>
      <c r="I46" s="25" t="s">
        <v>203</v>
      </c>
      <c r="J46" s="26"/>
      <c r="K46" s="26">
        <v>47</v>
      </c>
      <c r="L46" s="25" t="s">
        <v>203</v>
      </c>
      <c r="M46" s="26"/>
      <c r="N46" s="26">
        <v>47</v>
      </c>
    </row>
    <row r="47" spans="1:14" ht="12" customHeight="1">
      <c r="A47" s="18">
        <v>2101</v>
      </c>
      <c r="B47" s="66" t="s">
        <v>92</v>
      </c>
      <c r="C47" s="64" t="s">
        <v>40</v>
      </c>
      <c r="D47" s="64" t="s">
        <v>93</v>
      </c>
      <c r="E47" s="23" t="s">
        <v>205</v>
      </c>
      <c r="F47" s="24"/>
      <c r="G47" s="25"/>
      <c r="H47" s="65">
        <v>1.053</v>
      </c>
      <c r="I47" s="25" t="s">
        <v>203</v>
      </c>
      <c r="J47" s="26"/>
      <c r="K47" s="26">
        <v>47</v>
      </c>
      <c r="L47" s="25" t="s">
        <v>203</v>
      </c>
      <c r="M47" s="26"/>
      <c r="N47" s="26">
        <v>47</v>
      </c>
    </row>
    <row r="48" spans="1:14" ht="12" customHeight="1">
      <c r="A48" s="18">
        <v>456</v>
      </c>
      <c r="B48" s="66" t="s">
        <v>119</v>
      </c>
      <c r="C48" s="64" t="s">
        <v>120</v>
      </c>
      <c r="D48" s="64" t="s">
        <v>121</v>
      </c>
      <c r="E48" s="23" t="s">
        <v>203</v>
      </c>
      <c r="F48" s="24"/>
      <c r="G48" s="25"/>
      <c r="H48" s="65">
        <v>1.012</v>
      </c>
      <c r="I48" s="25" t="s">
        <v>203</v>
      </c>
      <c r="J48" s="26"/>
      <c r="K48" s="26">
        <v>47</v>
      </c>
      <c r="L48" s="25" t="s">
        <v>203</v>
      </c>
      <c r="M48" s="26"/>
      <c r="N48" s="26">
        <v>47</v>
      </c>
    </row>
    <row r="49" spans="1:14" ht="12" customHeight="1">
      <c r="A49" s="18">
        <v>1221</v>
      </c>
      <c r="B49" s="66" t="s">
        <v>186</v>
      </c>
      <c r="C49" s="64" t="s">
        <v>142</v>
      </c>
      <c r="D49" s="64" t="s">
        <v>143</v>
      </c>
      <c r="E49" s="23" t="s">
        <v>203</v>
      </c>
      <c r="F49" s="24"/>
      <c r="G49" s="25"/>
      <c r="H49" s="65">
        <v>0.984</v>
      </c>
      <c r="I49" s="25" t="s">
        <v>203</v>
      </c>
      <c r="J49" s="26"/>
      <c r="K49" s="26">
        <v>47</v>
      </c>
      <c r="L49" s="25" t="s">
        <v>203</v>
      </c>
      <c r="M49" s="26"/>
      <c r="N49" s="26">
        <v>47</v>
      </c>
    </row>
    <row r="50" spans="1:14" ht="12" customHeight="1">
      <c r="A50" s="18">
        <v>508</v>
      </c>
      <c r="B50" s="66" t="s">
        <v>102</v>
      </c>
      <c r="C50" s="64" t="s">
        <v>33</v>
      </c>
      <c r="D50" s="64" t="s">
        <v>103</v>
      </c>
      <c r="E50" s="25" t="s">
        <v>206</v>
      </c>
      <c r="F50" s="24"/>
      <c r="G50" s="25"/>
      <c r="H50" s="65">
        <v>1.038</v>
      </c>
      <c r="I50" s="25" t="s">
        <v>206</v>
      </c>
      <c r="J50" s="26"/>
      <c r="K50" s="26">
        <v>47</v>
      </c>
      <c r="L50" s="25" t="s">
        <v>206</v>
      </c>
      <c r="M50" s="26"/>
      <c r="N50" s="26">
        <v>47</v>
      </c>
    </row>
    <row r="51" spans="1:14" ht="12" customHeight="1">
      <c r="A51" s="18">
        <v>471</v>
      </c>
      <c r="B51" s="66" t="s">
        <v>98</v>
      </c>
      <c r="C51" s="64" t="s">
        <v>33</v>
      </c>
      <c r="D51" s="64" t="s">
        <v>99</v>
      </c>
      <c r="E51" s="23" t="s">
        <v>200</v>
      </c>
      <c r="F51" s="24"/>
      <c r="G51" s="25"/>
      <c r="H51" s="65">
        <v>1.04</v>
      </c>
      <c r="I51" s="25" t="s">
        <v>200</v>
      </c>
      <c r="J51" s="26"/>
      <c r="K51" s="26">
        <v>47</v>
      </c>
      <c r="L51" s="25" t="s">
        <v>200</v>
      </c>
      <c r="M51" s="26"/>
      <c r="N51" s="26">
        <v>47</v>
      </c>
    </row>
    <row r="52" spans="1:14" ht="12" customHeight="1">
      <c r="A52" s="18">
        <v>11103</v>
      </c>
      <c r="B52" s="66" t="s">
        <v>63</v>
      </c>
      <c r="C52" s="64" t="s">
        <v>48</v>
      </c>
      <c r="D52" s="64" t="s">
        <v>64</v>
      </c>
      <c r="E52" s="23" t="s">
        <v>199</v>
      </c>
      <c r="F52" s="24"/>
      <c r="G52" s="25"/>
      <c r="H52" s="65">
        <v>1.126</v>
      </c>
      <c r="I52" s="25" t="s">
        <v>199</v>
      </c>
      <c r="J52" s="26"/>
      <c r="K52" s="26">
        <v>53</v>
      </c>
      <c r="L52" s="25" t="s">
        <v>199</v>
      </c>
      <c r="M52" s="26"/>
      <c r="N52" s="26">
        <v>53</v>
      </c>
    </row>
    <row r="53" spans="1:14" ht="12" customHeight="1">
      <c r="A53" s="18">
        <v>300</v>
      </c>
      <c r="B53" s="66" t="s">
        <v>69</v>
      </c>
      <c r="C53" s="64" t="s">
        <v>18</v>
      </c>
      <c r="D53" s="64" t="s">
        <v>70</v>
      </c>
      <c r="E53" s="23" t="s">
        <v>199</v>
      </c>
      <c r="F53" s="24"/>
      <c r="G53" s="25"/>
      <c r="H53" s="65">
        <v>1.082</v>
      </c>
      <c r="I53" s="25" t="s">
        <v>199</v>
      </c>
      <c r="J53" s="26"/>
      <c r="K53" s="26">
        <v>53</v>
      </c>
      <c r="L53" s="25" t="s">
        <v>199</v>
      </c>
      <c r="M53" s="26"/>
      <c r="N53" s="26">
        <v>53</v>
      </c>
    </row>
    <row r="54" spans="1:14" ht="12" customHeight="1">
      <c r="A54" s="18">
        <v>3030</v>
      </c>
      <c r="B54" s="66" t="s">
        <v>78</v>
      </c>
      <c r="C54" s="64" t="s">
        <v>29</v>
      </c>
      <c r="D54" s="64" t="s">
        <v>79</v>
      </c>
      <c r="E54" s="23" t="s">
        <v>199</v>
      </c>
      <c r="F54" s="24"/>
      <c r="G54" s="25"/>
      <c r="H54" s="65">
        <v>1.075</v>
      </c>
      <c r="I54" s="25" t="s">
        <v>199</v>
      </c>
      <c r="J54" s="26"/>
      <c r="K54" s="26">
        <v>53</v>
      </c>
      <c r="L54" s="25" t="s">
        <v>199</v>
      </c>
      <c r="M54" s="26"/>
      <c r="N54" s="26">
        <v>53</v>
      </c>
    </row>
    <row r="55" spans="1:14" ht="12" customHeight="1">
      <c r="A55" s="18">
        <v>531</v>
      </c>
      <c r="B55" s="66" t="s">
        <v>30</v>
      </c>
      <c r="C55" s="64" t="s">
        <v>29</v>
      </c>
      <c r="D55" s="64" t="s">
        <v>85</v>
      </c>
      <c r="E55" s="23" t="s">
        <v>199</v>
      </c>
      <c r="F55" s="24"/>
      <c r="G55" s="25"/>
      <c r="H55" s="65">
        <v>1.067</v>
      </c>
      <c r="I55" s="25" t="s">
        <v>199</v>
      </c>
      <c r="J55" s="26"/>
      <c r="K55" s="26">
        <v>53</v>
      </c>
      <c r="L55" s="25" t="s">
        <v>199</v>
      </c>
      <c r="M55" s="26"/>
      <c r="N55" s="26">
        <v>53</v>
      </c>
    </row>
    <row r="56" spans="1:14" ht="12" customHeight="1">
      <c r="A56" s="18">
        <v>2020</v>
      </c>
      <c r="B56" s="66" t="s">
        <v>94</v>
      </c>
      <c r="C56" s="64" t="s">
        <v>40</v>
      </c>
      <c r="D56" s="64" t="s">
        <v>95</v>
      </c>
      <c r="E56" s="23" t="s">
        <v>199</v>
      </c>
      <c r="F56" s="24"/>
      <c r="G56" s="25"/>
      <c r="H56" s="65">
        <v>1.043</v>
      </c>
      <c r="I56" s="25" t="s">
        <v>199</v>
      </c>
      <c r="J56" s="26"/>
      <c r="K56" s="26">
        <v>53</v>
      </c>
      <c r="L56" s="25" t="s">
        <v>199</v>
      </c>
      <c r="M56" s="26"/>
      <c r="N56" s="26">
        <v>53</v>
      </c>
    </row>
    <row r="57" spans="1:14" ht="12" customHeight="1">
      <c r="A57" s="18">
        <v>1997</v>
      </c>
      <c r="B57" s="66" t="s">
        <v>108</v>
      </c>
      <c r="C57" s="64" t="s">
        <v>109</v>
      </c>
      <c r="D57" s="64" t="s">
        <v>110</v>
      </c>
      <c r="E57" s="23" t="s">
        <v>199</v>
      </c>
      <c r="F57" s="24"/>
      <c r="G57" s="25"/>
      <c r="H57" s="65">
        <v>1.032</v>
      </c>
      <c r="I57" s="25" t="s">
        <v>199</v>
      </c>
      <c r="J57" s="26"/>
      <c r="K57" s="26">
        <v>53</v>
      </c>
      <c r="L57" s="25" t="s">
        <v>199</v>
      </c>
      <c r="M57" s="26"/>
      <c r="N57" s="26">
        <v>53</v>
      </c>
    </row>
    <row r="58" spans="1:14" ht="12" customHeight="1">
      <c r="A58" s="29"/>
      <c r="B58" s="36" t="s">
        <v>174</v>
      </c>
      <c r="C58" s="31"/>
      <c r="D58" s="31"/>
      <c r="E58" s="32"/>
      <c r="F58" s="33"/>
      <c r="G58" s="37" t="s">
        <v>207</v>
      </c>
      <c r="H58" s="31"/>
      <c r="I58" s="34"/>
      <c r="J58" s="35"/>
      <c r="K58" s="35"/>
      <c r="L58" s="34"/>
      <c r="M58" s="35"/>
      <c r="N58" s="35"/>
    </row>
  </sheetData>
  <sheetProtection/>
  <mergeCells count="4">
    <mergeCell ref="B4:B5"/>
    <mergeCell ref="C4:C5"/>
    <mergeCell ref="D4:D5"/>
    <mergeCell ref="H4:H5"/>
  </mergeCells>
  <printOptions/>
  <pageMargins left="0.5511811023622047" right="0" top="0.1968503937007874" bottom="0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SABR? KARA</dc:creator>
  <cp:keywords/>
  <dc:description/>
  <cp:lastModifiedBy>Bahar</cp:lastModifiedBy>
  <cp:lastPrinted>2013-05-31T15:56:59Z</cp:lastPrinted>
  <dcterms:created xsi:type="dcterms:W3CDTF">2012-05-31T17:40:57Z</dcterms:created>
  <dcterms:modified xsi:type="dcterms:W3CDTF">2013-05-31T16:24:44Z</dcterms:modified>
  <cp:category/>
  <cp:version/>
  <cp:contentType/>
  <cp:contentStatus/>
</cp:coreProperties>
</file>