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0" windowWidth="20610" windowHeight="11640" tabRatio="623" activeTab="0"/>
  </bookViews>
  <sheets>
    <sheet name="yarış 1" sheetId="1" r:id="rId1"/>
  </sheets>
  <definedNames/>
  <calcPr fullCalcOnLoad="1"/>
</workbook>
</file>

<file path=xl/sharedStrings.xml><?xml version="1.0" encoding="utf-8"?>
<sst xmlns="http://schemas.openxmlformats.org/spreadsheetml/2006/main" count="240" uniqueCount="100">
  <si>
    <t>Start Saati :</t>
  </si>
  <si>
    <t>YELKEN</t>
  </si>
  <si>
    <t>TEKNE ADI</t>
  </si>
  <si>
    <t xml:space="preserve">TEKNE TİPİ </t>
  </si>
  <si>
    <t>SAHİBİ / SORUMLU KİŞİ</t>
  </si>
  <si>
    <t>Finiş Saati</t>
  </si>
  <si>
    <t>Geçen Süre</t>
  </si>
  <si>
    <t>TCC</t>
  </si>
  <si>
    <t>GEÇİCİ SONUÇ</t>
  </si>
  <si>
    <t>SONUÇ</t>
  </si>
  <si>
    <t>NO</t>
  </si>
  <si>
    <t>hh:mm:ss</t>
  </si>
  <si>
    <t>saniye</t>
  </si>
  <si>
    <t>Düz. Süre</t>
  </si>
  <si>
    <t>Sıra</t>
  </si>
  <si>
    <t>Puan</t>
  </si>
  <si>
    <t>PUANI</t>
  </si>
  <si>
    <t>YARIŞ SEKRETERLİĞİ</t>
  </si>
  <si>
    <t>YARIŞ</t>
  </si>
  <si>
    <t>IRC II (YEŞİL) - TCC 1,069 - 1,020 arası</t>
  </si>
  <si>
    <t>IRC III (LACİVERT) - TCC 1,019 - 0,980 arası</t>
  </si>
  <si>
    <t>IRC IV (TURUNCU) -[TCC 0,979 ve altı</t>
  </si>
  <si>
    <t>YARIŞ KOMİTESİ BAŞKANI</t>
  </si>
  <si>
    <t>IRC 0 (BORDO) - TCC 1,140 ve üzeri</t>
  </si>
  <si>
    <t>IRC I (SARI) - TCC 1,139 - 1,070 arası</t>
  </si>
  <si>
    <t>FARR 40</t>
  </si>
  <si>
    <t>PROTOTYPE</t>
  </si>
  <si>
    <t>FIRST 40.7</t>
  </si>
  <si>
    <t>MAT 1010</t>
  </si>
  <si>
    <t>ARÇELİK ALİZE</t>
  </si>
  <si>
    <t>SİNAN SÜMER</t>
  </si>
  <si>
    <t>LOGO</t>
  </si>
  <si>
    <t>FIRST 35</t>
  </si>
  <si>
    <t>FIRST 34.7</t>
  </si>
  <si>
    <t>TÜPRAŞ ALİZE</t>
  </si>
  <si>
    <t>GÜNEŞ SİGORTA PETEK</t>
  </si>
  <si>
    <t>ELAN 340</t>
  </si>
  <si>
    <t>MEHMET GENCO SİNDEL</t>
  </si>
  <si>
    <t>CORBY 29</t>
  </si>
  <si>
    <t>MAT 10 MK2</t>
  </si>
  <si>
    <t>BEKO ALİZE</t>
  </si>
  <si>
    <t>POGO 8.50</t>
  </si>
  <si>
    <t>FIRST 40</t>
  </si>
  <si>
    <t>CEVAT SATIR / DENİZ YILMAZ</t>
  </si>
  <si>
    <t>IBS - 40 PLUS</t>
  </si>
  <si>
    <t>USA 50955</t>
  </si>
  <si>
    <t>GOBLIN 5</t>
  </si>
  <si>
    <t>AYDIN YURDUM</t>
  </si>
  <si>
    <t>FENERBAHÇE SPOR KULÜBÜ / OĞUZ AYAN</t>
  </si>
  <si>
    <t>FENERBAHÇE SPOR KULÜBÜ / EREN ÖZDAL</t>
  </si>
  <si>
    <t>GBR 186N</t>
  </si>
  <si>
    <t>FENERBAHÇE SPOR KULÜBÜ / HALİL SAVAŞ</t>
  </si>
  <si>
    <t xml:space="preserve">BORDA </t>
  </si>
  <si>
    <t>BORUSAN RACING-ÇILGIN SİGMA</t>
  </si>
  <si>
    <t>BÜLENT DEMİRCİOĞLU / ORHAN TÜKER</t>
  </si>
  <si>
    <t>ORIENT EXPRESS VI</t>
  </si>
  <si>
    <t>FARR 55</t>
  </si>
  <si>
    <t>BÜLENT ATABAY</t>
  </si>
  <si>
    <t>ACADIA 7</t>
  </si>
  <si>
    <t>VEDAT TEZMAN</t>
  </si>
  <si>
    <t>FORD OTOSAN-FENERBAHÇE 2</t>
  </si>
  <si>
    <t>TURKCELL-FENERBAHÇE 1</t>
  </si>
  <si>
    <t>ONE SAILS-AG SAILING TEAM</t>
  </si>
  <si>
    <t>BARBAROS SARP / YUSUF ERCE DEMİRTAŞ</t>
  </si>
  <si>
    <t>PERMOLIT-FIFTY FIFTY</t>
  </si>
  <si>
    <t>CENK TEKKAYA / AKIN AKÇALI</t>
  </si>
  <si>
    <t>GOLDEN TOY</t>
  </si>
  <si>
    <t>FARR 30</t>
  </si>
  <si>
    <t>BAHÇEŞEHİR ÜNİVERSİTESİ / ENGİN ÖZGEN</t>
  </si>
  <si>
    <t>BURGAN LEASING EXTREME</t>
  </si>
  <si>
    <t>CENK TEKKAYA / EDİZ TÜRKOĞLU</t>
  </si>
  <si>
    <t>TUĞRUL TEKBULUT / SERDAR ÖNER</t>
  </si>
  <si>
    <t>DOĞUŞTAN YELKENCİLER MATRIX</t>
  </si>
  <si>
    <t>ORHAN REFİK GORBON</t>
  </si>
  <si>
    <t>SİNAN SÜMER / ANIL BERK BAKİ</t>
  </si>
  <si>
    <t>SEK ALİZE</t>
  </si>
  <si>
    <t>SİNAN SÜMER / MERT GÜRPINAR</t>
  </si>
  <si>
    <t>COLUMBIA KEYFIM 3,5</t>
  </si>
  <si>
    <t>SİNAN SÜMER / SELİM YAZICI</t>
  </si>
  <si>
    <t>SAHİBİNDEN.COM FLAMENCO</t>
  </si>
  <si>
    <t>SERDAR ÖNER / GÖKHAN ŞAHAN</t>
  </si>
  <si>
    <t>FENERBAHÇE 3 - BOĞAZİÇİ ÜNİVERSİTESİ</t>
  </si>
  <si>
    <t>UNIQ2GO_HANGOVER</t>
  </si>
  <si>
    <t>HAPPYHOUR GENOA DÖNENCE</t>
  </si>
  <si>
    <t>ÖZGÜR İNAM / ERMAN AYVAZ</t>
  </si>
  <si>
    <t>HERTZ ELECTRON</t>
  </si>
  <si>
    <t>CENK TEKKAYA / NUR HİDAYETOĞLU</t>
  </si>
  <si>
    <t>40 PLUS SAILING / ÖZCAN ÖZVERİM</t>
  </si>
  <si>
    <t xml:space="preserve">G 28 </t>
  </si>
  <si>
    <t>SİNAN SÜMER / HÜSEYİN AKÇA</t>
  </si>
  <si>
    <t>SEM LAB - ENGİN DENİZ</t>
  </si>
  <si>
    <t>SUN SHINE 38</t>
  </si>
  <si>
    <t>ENGİN BAYDAR</t>
  </si>
  <si>
    <t xml:space="preserve">                         TAYK / BURGAN LEASING İSTANBUL KUPASI YAT YARIŞLARI</t>
  </si>
  <si>
    <t>DNF</t>
  </si>
  <si>
    <t>DNC</t>
  </si>
  <si>
    <t xml:space="preserve"> </t>
  </si>
  <si>
    <t xml:space="preserve">            05 AĞUSTOS 2016 - YARIŞ 1</t>
  </si>
  <si>
    <t>RET</t>
  </si>
  <si>
    <t xml:space="preserve">05 AĞUSTOS 2016 Saat:17:30 </t>
  </si>
</sst>
</file>

<file path=xl/styles.xml><?xml version="1.0" encoding="utf-8"?>
<styleSheet xmlns="http://schemas.openxmlformats.org/spreadsheetml/2006/main">
  <numFmts count="3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"/>
    <numFmt numFmtId="181" formatCode="0.0000"/>
    <numFmt numFmtId="182" formatCode="0.000"/>
    <numFmt numFmtId="183" formatCode="hh:mm:ss;@"/>
    <numFmt numFmtId="184" formatCode="0.000_ ;[Red]\-0.000\ "/>
    <numFmt numFmtId="185" formatCode="#,##0.000"/>
    <numFmt numFmtId="186" formatCode="dd/mm/yyyy;@"/>
    <numFmt numFmtId="187" formatCode="[$-41F]d\ mmmm\ yyyy;@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¥€-2]\ #,##0.00_);[Red]\([$€-2]\ #,##0.00\)"/>
    <numFmt numFmtId="192" formatCode="[$-F800]dddd\,\ mmmm\ dd\,\ yyyy"/>
    <numFmt numFmtId="193" formatCode="h:mm"/>
  </numFmts>
  <fonts count="29">
    <font>
      <sz val="10"/>
      <name val="Arial"/>
      <family val="0"/>
    </font>
    <font>
      <b/>
      <sz val="10"/>
      <name val="Arial Tur"/>
      <family val="2"/>
    </font>
    <font>
      <sz val="9"/>
      <name val="Arial Tur"/>
      <family val="2"/>
    </font>
    <font>
      <sz val="8"/>
      <name val="Arial Tur"/>
      <family val="2"/>
    </font>
    <font>
      <sz val="10"/>
      <name val="Arial Tur"/>
      <family val="2"/>
    </font>
    <font>
      <sz val="11"/>
      <name val="Arial Tur"/>
      <family val="2"/>
    </font>
    <font>
      <b/>
      <sz val="9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8"/>
      <name val="Arial Tur"/>
      <family val="2"/>
    </font>
    <font>
      <b/>
      <sz val="10"/>
      <color indexed="8"/>
      <name val="Arial Tur"/>
      <family val="0"/>
    </font>
    <font>
      <b/>
      <sz val="12"/>
      <color indexed="8"/>
      <name val="Arial Tur"/>
      <family val="0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5" fillId="7" borderId="5" applyNumberFormat="0" applyAlignment="0" applyProtection="0"/>
    <xf numFmtId="0" fontId="16" fillId="7" borderId="6" applyNumberFormat="0" applyAlignment="0" applyProtection="0"/>
    <xf numFmtId="0" fontId="16" fillId="8" borderId="6" applyNumberFormat="0" applyAlignment="0" applyProtection="0"/>
    <xf numFmtId="0" fontId="17" fillId="7" borderId="6" applyNumberFormat="0" applyAlignment="0" applyProtection="0"/>
    <xf numFmtId="0" fontId="18" fillId="17" borderId="7" applyNumberFormat="0" applyAlignment="0" applyProtection="0"/>
    <xf numFmtId="0" fontId="19" fillId="4" borderId="0" applyNumberFormat="0" applyBorder="0" applyAlignment="0" applyProtection="0"/>
    <xf numFmtId="0" fontId="20" fillId="3" borderId="0" applyNumberFormat="0" applyBorder="0" applyAlignment="0" applyProtection="0"/>
    <xf numFmtId="0" fontId="4" fillId="0" borderId="0">
      <alignment/>
      <protection/>
    </xf>
    <xf numFmtId="0" fontId="28" fillId="0" borderId="0">
      <alignment/>
      <protection/>
    </xf>
    <xf numFmtId="0" fontId="0" fillId="18" borderId="8" applyNumberFormat="0" applyFont="0" applyAlignment="0" applyProtection="0"/>
    <xf numFmtId="0" fontId="4" fillId="18" borderId="8" applyNumberFormat="0" applyFont="0" applyAlignment="0" applyProtection="0"/>
    <xf numFmtId="0" fontId="21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183" fontId="2" fillId="0" borderId="1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80" fontId="5" fillId="0" borderId="0" xfId="0" applyNumberFormat="1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180" fontId="3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1" fontId="2" fillId="0" borderId="12" xfId="0" applyNumberFormat="1" applyFont="1" applyFill="1" applyBorder="1" applyAlignment="1" applyProtection="1">
      <alignment horizontal="center"/>
      <protection/>
    </xf>
    <xf numFmtId="1" fontId="2" fillId="0" borderId="12" xfId="0" applyNumberFormat="1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21" fontId="2" fillId="0" borderId="12" xfId="0" applyNumberFormat="1" applyFont="1" applyFill="1" applyBorder="1" applyAlignment="1" applyProtection="1">
      <alignment horizontal="center"/>
      <protection locked="0"/>
    </xf>
    <xf numFmtId="21" fontId="2" fillId="0" borderId="0" xfId="0" applyNumberFormat="1" applyFont="1" applyFill="1" applyBorder="1" applyAlignment="1" applyProtection="1">
      <alignment horizontal="center"/>
      <protection locked="0"/>
    </xf>
    <xf numFmtId="21" fontId="2" fillId="0" borderId="0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>
      <alignment/>
    </xf>
    <xf numFmtId="0" fontId="3" fillId="24" borderId="10" xfId="0" applyFont="1" applyFill="1" applyBorder="1" applyAlignment="1" applyProtection="1">
      <alignment horizontal="center"/>
      <protection locked="0"/>
    </xf>
    <xf numFmtId="0" fontId="3" fillId="24" borderId="11" xfId="0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83" fontId="2" fillId="0" borderId="12" xfId="0" applyNumberFormat="1" applyFont="1" applyFill="1" applyBorder="1" applyAlignment="1" applyProtection="1">
      <alignment horizontal="center"/>
      <protection locked="0"/>
    </xf>
    <xf numFmtId="1" fontId="6" fillId="0" borderId="0" xfId="0" applyNumberFormat="1" applyFont="1" applyFill="1" applyBorder="1" applyAlignment="1">
      <alignment horizontal="center"/>
    </xf>
    <xf numFmtId="182" fontId="6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21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21" fontId="3" fillId="0" borderId="0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182" fontId="25" fillId="0" borderId="0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 horizontal="left"/>
      <protection locked="0"/>
    </xf>
    <xf numFmtId="1" fontId="25" fillId="0" borderId="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Continuous" vertical="center"/>
    </xf>
    <xf numFmtId="0" fontId="3" fillId="0" borderId="13" xfId="0" applyFont="1" applyFill="1" applyBorder="1" applyAlignment="1">
      <alignment horizontal="centerContinuous"/>
    </xf>
    <xf numFmtId="0" fontId="3" fillId="0" borderId="15" xfId="0" applyFont="1" applyFill="1" applyBorder="1" applyAlignment="1">
      <alignment horizontal="centerContinuous"/>
    </xf>
    <xf numFmtId="1" fontId="2" fillId="0" borderId="10" xfId="0" applyNumberFormat="1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20" fontId="3" fillId="0" borderId="0" xfId="0" applyNumberFormat="1" applyFont="1" applyFill="1" applyBorder="1" applyAlignment="1">
      <alignment horizontal="left" vertical="center"/>
    </xf>
    <xf numFmtId="0" fontId="25" fillId="24" borderId="11" xfId="0" applyFont="1" applyFill="1" applyBorder="1" applyAlignment="1" applyProtection="1">
      <alignment horizontal="center"/>
      <protection locked="0"/>
    </xf>
    <xf numFmtId="0" fontId="25" fillId="24" borderId="10" xfId="0" applyFont="1" applyFill="1" applyBorder="1" applyAlignment="1" applyProtection="1">
      <alignment horizontal="center"/>
      <protection locked="0"/>
    </xf>
    <xf numFmtId="0" fontId="3" fillId="0" borderId="16" xfId="49" applyFont="1" applyFill="1" applyBorder="1" applyAlignment="1">
      <alignment horizontal="center"/>
      <protection/>
    </xf>
    <xf numFmtId="0" fontId="3" fillId="0" borderId="17" xfId="49" applyFont="1" applyFill="1" applyBorder="1" applyAlignment="1">
      <alignment horizontal="center"/>
      <protection/>
    </xf>
    <xf numFmtId="0" fontId="3" fillId="0" borderId="14" xfId="49" applyFont="1" applyFill="1" applyBorder="1" applyAlignment="1">
      <alignment horizontal="center"/>
      <protection/>
    </xf>
    <xf numFmtId="0" fontId="3" fillId="0" borderId="11" xfId="49" applyFont="1" applyFill="1" applyBorder="1" applyAlignment="1">
      <alignment horizontal="center"/>
      <protection/>
    </xf>
    <xf numFmtId="0" fontId="3" fillId="0" borderId="13" xfId="49" applyFont="1" applyFill="1" applyBorder="1" applyAlignment="1">
      <alignment horizontal="center"/>
      <protection/>
    </xf>
    <xf numFmtId="0" fontId="3" fillId="0" borderId="12" xfId="49" applyFont="1" applyFill="1" applyBorder="1" applyAlignment="1">
      <alignment horizontal="center"/>
      <protection/>
    </xf>
    <xf numFmtId="0" fontId="3" fillId="0" borderId="11" xfId="49" applyFont="1" applyFill="1" applyBorder="1" applyAlignment="1">
      <alignment horizontal="center"/>
      <protection/>
    </xf>
    <xf numFmtId="0" fontId="3" fillId="0" borderId="12" xfId="49" applyFont="1" applyFill="1" applyBorder="1" applyAlignment="1">
      <alignment horizontal="center"/>
      <protection/>
    </xf>
    <xf numFmtId="0" fontId="24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82" fontId="6" fillId="0" borderId="18" xfId="49" applyNumberFormat="1" applyFont="1" applyFill="1" applyBorder="1" applyAlignment="1">
      <alignment horizontal="center"/>
      <protection/>
    </xf>
    <xf numFmtId="182" fontId="6" fillId="0" borderId="18" xfId="0" applyNumberFormat="1" applyFont="1" applyFill="1" applyBorder="1" applyAlignment="1">
      <alignment horizontal="center" vertical="center"/>
    </xf>
    <xf numFmtId="182" fontId="6" fillId="0" borderId="18" xfId="49" applyNumberFormat="1" applyFont="1" applyFill="1" applyBorder="1" applyAlignment="1">
      <alignment horizontal="center"/>
      <protection/>
    </xf>
    <xf numFmtId="182" fontId="6" fillId="0" borderId="13" xfId="49" applyNumberFormat="1" applyFont="1" applyFill="1" applyBorder="1" applyAlignment="1">
      <alignment horizontal="center"/>
      <protection/>
    </xf>
    <xf numFmtId="182" fontId="6" fillId="0" borderId="14" xfId="49" applyNumberFormat="1" applyFont="1" applyFill="1" applyBorder="1" applyAlignment="1">
      <alignment horizontal="center"/>
      <protection/>
    </xf>
    <xf numFmtId="0" fontId="25" fillId="24" borderId="10" xfId="0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49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/>
    </xf>
    <xf numFmtId="181" fontId="3" fillId="0" borderId="11" xfId="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82" fontId="6" fillId="0" borderId="13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20 - Vurgu6 2" xfId="21"/>
    <cellStyle name="%40 - Vurgu1" xfId="22"/>
    <cellStyle name="%40 - Vurgu2" xfId="23"/>
    <cellStyle name="%40 - Vurgu3" xfId="24"/>
    <cellStyle name="%40 - Vurgu4" xfId="25"/>
    <cellStyle name="%40 - Vurgu5" xfId="26"/>
    <cellStyle name="%40 - Vurgu6" xfId="27"/>
    <cellStyle name="%60 - Vurgu1" xfId="28"/>
    <cellStyle name="%60 - Vurgu2" xfId="29"/>
    <cellStyle name="%60 - Vurgu3" xfId="30"/>
    <cellStyle name="%60 - Vurgu4" xfId="31"/>
    <cellStyle name="%60 - Vurgu5" xfId="32"/>
    <cellStyle name="%60 - Vurgu6" xfId="33"/>
    <cellStyle name="Açıklama Metni" xfId="34"/>
    <cellStyle name="Ana Başlık" xfId="35"/>
    <cellStyle name="Bağlı Hücre" xfId="36"/>
    <cellStyle name="Başlık 1" xfId="37"/>
    <cellStyle name="Başlık 2" xfId="38"/>
    <cellStyle name="Başlık 3" xfId="39"/>
    <cellStyle name="Başlık 4" xfId="40"/>
    <cellStyle name="Comma [0]" xfId="41"/>
    <cellStyle name="Çıkış" xfId="42"/>
    <cellStyle name="Giriş" xfId="43"/>
    <cellStyle name="Giriş 2" xfId="44"/>
    <cellStyle name="Hesaplama" xfId="45"/>
    <cellStyle name="İşaretli Hücre" xfId="46"/>
    <cellStyle name="İyi" xfId="47"/>
    <cellStyle name="Kötü" xfId="48"/>
    <cellStyle name="Normal 2" xfId="49"/>
    <cellStyle name="Normal 3" xfId="50"/>
    <cellStyle name="Not" xfId="51"/>
    <cellStyle name="Not 2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685800" y="3533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685800" y="3533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>
      <xdr:nvSpPr>
        <xdr:cNvPr id="3" name="Text Box 25"/>
        <xdr:cNvSpPr txBox="1">
          <a:spLocks noChangeArrowheads="1"/>
        </xdr:cNvSpPr>
      </xdr:nvSpPr>
      <xdr:spPr>
        <a:xfrm>
          <a:off x="685800" y="3533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>
      <xdr:nvSpPr>
        <xdr:cNvPr id="4" name="Text Box 25"/>
        <xdr:cNvSpPr txBox="1">
          <a:spLocks noChangeArrowheads="1"/>
        </xdr:cNvSpPr>
      </xdr:nvSpPr>
      <xdr:spPr>
        <a:xfrm>
          <a:off x="685800" y="3533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>
      <xdr:nvSpPr>
        <xdr:cNvPr id="5" name="Text Box 25"/>
        <xdr:cNvSpPr txBox="1">
          <a:spLocks noChangeArrowheads="1"/>
        </xdr:cNvSpPr>
      </xdr:nvSpPr>
      <xdr:spPr>
        <a:xfrm>
          <a:off x="685800" y="3533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685800" y="4295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>
      <xdr:nvSpPr>
        <xdr:cNvPr id="7" name="Text Box 25"/>
        <xdr:cNvSpPr txBox="1">
          <a:spLocks noChangeArrowheads="1"/>
        </xdr:cNvSpPr>
      </xdr:nvSpPr>
      <xdr:spPr>
        <a:xfrm>
          <a:off x="685800" y="4295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>
      <xdr:nvSpPr>
        <xdr:cNvPr id="8" name="Text Box 25"/>
        <xdr:cNvSpPr txBox="1">
          <a:spLocks noChangeArrowheads="1"/>
        </xdr:cNvSpPr>
      </xdr:nvSpPr>
      <xdr:spPr>
        <a:xfrm>
          <a:off x="685800" y="4295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>
      <xdr:nvSpPr>
        <xdr:cNvPr id="9" name="Text Box 25"/>
        <xdr:cNvSpPr txBox="1">
          <a:spLocks noChangeArrowheads="1"/>
        </xdr:cNvSpPr>
      </xdr:nvSpPr>
      <xdr:spPr>
        <a:xfrm>
          <a:off x="685800" y="4295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85800" y="3533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>
      <xdr:nvSpPr>
        <xdr:cNvPr id="11" name="Text Box 10"/>
        <xdr:cNvSpPr txBox="1">
          <a:spLocks noChangeArrowheads="1"/>
        </xdr:cNvSpPr>
      </xdr:nvSpPr>
      <xdr:spPr>
        <a:xfrm>
          <a:off x="685800" y="3533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>
      <xdr:nvSpPr>
        <xdr:cNvPr id="12" name="Text Box 25"/>
        <xdr:cNvSpPr txBox="1">
          <a:spLocks noChangeArrowheads="1"/>
        </xdr:cNvSpPr>
      </xdr:nvSpPr>
      <xdr:spPr>
        <a:xfrm>
          <a:off x="685800" y="3533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>
      <xdr:nvSpPr>
        <xdr:cNvPr id="13" name="Text Box 25"/>
        <xdr:cNvSpPr txBox="1">
          <a:spLocks noChangeArrowheads="1"/>
        </xdr:cNvSpPr>
      </xdr:nvSpPr>
      <xdr:spPr>
        <a:xfrm>
          <a:off x="685800" y="3533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685800" y="3533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>
      <xdr:nvSpPr>
        <xdr:cNvPr id="15" name="Text Box 10"/>
        <xdr:cNvSpPr txBox="1">
          <a:spLocks noChangeArrowheads="1"/>
        </xdr:cNvSpPr>
      </xdr:nvSpPr>
      <xdr:spPr>
        <a:xfrm>
          <a:off x="685800" y="3343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>
      <xdr:nvSpPr>
        <xdr:cNvPr id="16" name="Text Box 10"/>
        <xdr:cNvSpPr txBox="1">
          <a:spLocks noChangeArrowheads="1"/>
        </xdr:cNvSpPr>
      </xdr:nvSpPr>
      <xdr:spPr>
        <a:xfrm>
          <a:off x="685800" y="3343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>
      <xdr:nvSpPr>
        <xdr:cNvPr id="17" name="Text Box 25"/>
        <xdr:cNvSpPr txBox="1">
          <a:spLocks noChangeArrowheads="1"/>
        </xdr:cNvSpPr>
      </xdr:nvSpPr>
      <xdr:spPr>
        <a:xfrm>
          <a:off x="685800" y="3343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>
      <xdr:nvSpPr>
        <xdr:cNvPr id="18" name="Text Box 25"/>
        <xdr:cNvSpPr txBox="1">
          <a:spLocks noChangeArrowheads="1"/>
        </xdr:cNvSpPr>
      </xdr:nvSpPr>
      <xdr:spPr>
        <a:xfrm>
          <a:off x="685800" y="3343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>
      <xdr:nvSpPr>
        <xdr:cNvPr id="19" name="Text Box 25"/>
        <xdr:cNvSpPr txBox="1">
          <a:spLocks noChangeArrowheads="1"/>
        </xdr:cNvSpPr>
      </xdr:nvSpPr>
      <xdr:spPr>
        <a:xfrm>
          <a:off x="685800" y="3343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28575</xdr:colOff>
      <xdr:row>22</xdr:row>
      <xdr:rowOff>0</xdr:rowOff>
    </xdr:to>
    <xdr:sp>
      <xdr:nvSpPr>
        <xdr:cNvPr id="20" name="Text Box 10"/>
        <xdr:cNvSpPr txBox="1">
          <a:spLocks noChangeArrowheads="1"/>
        </xdr:cNvSpPr>
      </xdr:nvSpPr>
      <xdr:spPr>
        <a:xfrm>
          <a:off x="685800" y="3914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28575</xdr:colOff>
      <xdr:row>22</xdr:row>
      <xdr:rowOff>0</xdr:rowOff>
    </xdr:to>
    <xdr:sp>
      <xdr:nvSpPr>
        <xdr:cNvPr id="21" name="Text Box 25"/>
        <xdr:cNvSpPr txBox="1">
          <a:spLocks noChangeArrowheads="1"/>
        </xdr:cNvSpPr>
      </xdr:nvSpPr>
      <xdr:spPr>
        <a:xfrm>
          <a:off x="685800" y="3914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28575</xdr:colOff>
      <xdr:row>22</xdr:row>
      <xdr:rowOff>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685800" y="3914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28575</xdr:colOff>
      <xdr:row>22</xdr:row>
      <xdr:rowOff>0</xdr:rowOff>
    </xdr:to>
    <xdr:sp>
      <xdr:nvSpPr>
        <xdr:cNvPr id="23" name="Text Box 25"/>
        <xdr:cNvSpPr txBox="1">
          <a:spLocks noChangeArrowheads="1"/>
        </xdr:cNvSpPr>
      </xdr:nvSpPr>
      <xdr:spPr>
        <a:xfrm>
          <a:off x="685800" y="3914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>
      <xdr:nvSpPr>
        <xdr:cNvPr id="24" name="Text Box 10"/>
        <xdr:cNvSpPr txBox="1">
          <a:spLocks noChangeArrowheads="1"/>
        </xdr:cNvSpPr>
      </xdr:nvSpPr>
      <xdr:spPr>
        <a:xfrm>
          <a:off x="685800" y="3343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>
      <xdr:nvSpPr>
        <xdr:cNvPr id="25" name="Text Box 10"/>
        <xdr:cNvSpPr txBox="1">
          <a:spLocks noChangeArrowheads="1"/>
        </xdr:cNvSpPr>
      </xdr:nvSpPr>
      <xdr:spPr>
        <a:xfrm>
          <a:off x="685800" y="3343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>
      <xdr:nvSpPr>
        <xdr:cNvPr id="26" name="Text Box 25"/>
        <xdr:cNvSpPr txBox="1">
          <a:spLocks noChangeArrowheads="1"/>
        </xdr:cNvSpPr>
      </xdr:nvSpPr>
      <xdr:spPr>
        <a:xfrm>
          <a:off x="685800" y="3343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>
      <xdr:nvSpPr>
        <xdr:cNvPr id="27" name="Text Box 25"/>
        <xdr:cNvSpPr txBox="1">
          <a:spLocks noChangeArrowheads="1"/>
        </xdr:cNvSpPr>
      </xdr:nvSpPr>
      <xdr:spPr>
        <a:xfrm>
          <a:off x="685800" y="3343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>
      <xdr:nvSpPr>
        <xdr:cNvPr id="28" name="Text Box 25"/>
        <xdr:cNvSpPr txBox="1">
          <a:spLocks noChangeArrowheads="1"/>
        </xdr:cNvSpPr>
      </xdr:nvSpPr>
      <xdr:spPr>
        <a:xfrm>
          <a:off x="685800" y="3343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28575</xdr:colOff>
      <xdr:row>40</xdr:row>
      <xdr:rowOff>0</xdr:rowOff>
    </xdr:to>
    <xdr:sp>
      <xdr:nvSpPr>
        <xdr:cNvPr id="29" name="Text Box 45"/>
        <xdr:cNvSpPr txBox="1">
          <a:spLocks noChangeArrowheads="1"/>
        </xdr:cNvSpPr>
      </xdr:nvSpPr>
      <xdr:spPr>
        <a:xfrm>
          <a:off x="685800" y="7210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>
      <xdr:nvSpPr>
        <xdr:cNvPr id="30" name="Text Box 10"/>
        <xdr:cNvSpPr txBox="1">
          <a:spLocks noChangeArrowheads="1"/>
        </xdr:cNvSpPr>
      </xdr:nvSpPr>
      <xdr:spPr>
        <a:xfrm>
          <a:off x="685800" y="4105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>
      <xdr:nvSpPr>
        <xdr:cNvPr id="31" name="Text Box 10"/>
        <xdr:cNvSpPr txBox="1">
          <a:spLocks noChangeArrowheads="1"/>
        </xdr:cNvSpPr>
      </xdr:nvSpPr>
      <xdr:spPr>
        <a:xfrm>
          <a:off x="685800" y="4105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>
      <xdr:nvSpPr>
        <xdr:cNvPr id="32" name="Text Box 25"/>
        <xdr:cNvSpPr txBox="1">
          <a:spLocks noChangeArrowheads="1"/>
        </xdr:cNvSpPr>
      </xdr:nvSpPr>
      <xdr:spPr>
        <a:xfrm>
          <a:off x="685800" y="4105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>
      <xdr:nvSpPr>
        <xdr:cNvPr id="33" name="Text Box 25"/>
        <xdr:cNvSpPr txBox="1">
          <a:spLocks noChangeArrowheads="1"/>
        </xdr:cNvSpPr>
      </xdr:nvSpPr>
      <xdr:spPr>
        <a:xfrm>
          <a:off x="685800" y="4105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>
      <xdr:nvSpPr>
        <xdr:cNvPr id="34" name="Text Box 25"/>
        <xdr:cNvSpPr txBox="1">
          <a:spLocks noChangeArrowheads="1"/>
        </xdr:cNvSpPr>
      </xdr:nvSpPr>
      <xdr:spPr>
        <a:xfrm>
          <a:off x="685800" y="4105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>
      <xdr:nvSpPr>
        <xdr:cNvPr id="35" name="Text Box 10"/>
        <xdr:cNvSpPr txBox="1">
          <a:spLocks noChangeArrowheads="1"/>
        </xdr:cNvSpPr>
      </xdr:nvSpPr>
      <xdr:spPr>
        <a:xfrm>
          <a:off x="685800" y="4105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>
      <xdr:nvSpPr>
        <xdr:cNvPr id="36" name="Text Box 10"/>
        <xdr:cNvSpPr txBox="1">
          <a:spLocks noChangeArrowheads="1"/>
        </xdr:cNvSpPr>
      </xdr:nvSpPr>
      <xdr:spPr>
        <a:xfrm>
          <a:off x="685800" y="4105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>
      <xdr:nvSpPr>
        <xdr:cNvPr id="37" name="Text Box 25"/>
        <xdr:cNvSpPr txBox="1">
          <a:spLocks noChangeArrowheads="1"/>
        </xdr:cNvSpPr>
      </xdr:nvSpPr>
      <xdr:spPr>
        <a:xfrm>
          <a:off x="685800" y="4105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685800" y="4105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>
      <xdr:nvSpPr>
        <xdr:cNvPr id="39" name="Text Box 25"/>
        <xdr:cNvSpPr txBox="1">
          <a:spLocks noChangeArrowheads="1"/>
        </xdr:cNvSpPr>
      </xdr:nvSpPr>
      <xdr:spPr>
        <a:xfrm>
          <a:off x="685800" y="4105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>
      <xdr:nvSpPr>
        <xdr:cNvPr id="40" name="Text Box 10"/>
        <xdr:cNvSpPr txBox="1">
          <a:spLocks noChangeArrowheads="1"/>
        </xdr:cNvSpPr>
      </xdr:nvSpPr>
      <xdr:spPr>
        <a:xfrm>
          <a:off x="685800" y="4105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>
      <xdr:nvSpPr>
        <xdr:cNvPr id="41" name="Text Box 25"/>
        <xdr:cNvSpPr txBox="1">
          <a:spLocks noChangeArrowheads="1"/>
        </xdr:cNvSpPr>
      </xdr:nvSpPr>
      <xdr:spPr>
        <a:xfrm>
          <a:off x="685800" y="4105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>
      <xdr:nvSpPr>
        <xdr:cNvPr id="42" name="Text Box 25"/>
        <xdr:cNvSpPr txBox="1">
          <a:spLocks noChangeArrowheads="1"/>
        </xdr:cNvSpPr>
      </xdr:nvSpPr>
      <xdr:spPr>
        <a:xfrm>
          <a:off x="685800" y="4105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>
      <xdr:nvSpPr>
        <xdr:cNvPr id="43" name="Text Box 25"/>
        <xdr:cNvSpPr txBox="1">
          <a:spLocks noChangeArrowheads="1"/>
        </xdr:cNvSpPr>
      </xdr:nvSpPr>
      <xdr:spPr>
        <a:xfrm>
          <a:off x="685800" y="4105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>
      <xdr:nvSpPr>
        <xdr:cNvPr id="44" name="Text Box 10"/>
        <xdr:cNvSpPr txBox="1">
          <a:spLocks noChangeArrowheads="1"/>
        </xdr:cNvSpPr>
      </xdr:nvSpPr>
      <xdr:spPr>
        <a:xfrm>
          <a:off x="257175" y="4105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>
      <xdr:nvSpPr>
        <xdr:cNvPr id="45" name="Text Box 25"/>
        <xdr:cNvSpPr txBox="1">
          <a:spLocks noChangeArrowheads="1"/>
        </xdr:cNvSpPr>
      </xdr:nvSpPr>
      <xdr:spPr>
        <a:xfrm>
          <a:off x="257175" y="4105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175" y="4105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>
      <xdr:nvSpPr>
        <xdr:cNvPr id="47" name="Text Box 25"/>
        <xdr:cNvSpPr txBox="1">
          <a:spLocks noChangeArrowheads="1"/>
        </xdr:cNvSpPr>
      </xdr:nvSpPr>
      <xdr:spPr>
        <a:xfrm>
          <a:off x="257175" y="4105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2</xdr:col>
      <xdr:colOff>28575</xdr:colOff>
      <xdr:row>39</xdr:row>
      <xdr:rowOff>0</xdr:rowOff>
    </xdr:to>
    <xdr:sp>
      <xdr:nvSpPr>
        <xdr:cNvPr id="48" name="Text Box 45"/>
        <xdr:cNvSpPr txBox="1">
          <a:spLocks noChangeArrowheads="1"/>
        </xdr:cNvSpPr>
      </xdr:nvSpPr>
      <xdr:spPr>
        <a:xfrm>
          <a:off x="685800" y="70199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28575</xdr:colOff>
      <xdr:row>41</xdr:row>
      <xdr:rowOff>0</xdr:rowOff>
    </xdr:to>
    <xdr:sp>
      <xdr:nvSpPr>
        <xdr:cNvPr id="49" name="Text Box 45"/>
        <xdr:cNvSpPr txBox="1">
          <a:spLocks noChangeArrowheads="1"/>
        </xdr:cNvSpPr>
      </xdr:nvSpPr>
      <xdr:spPr>
        <a:xfrm>
          <a:off x="685800" y="74009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28575</xdr:colOff>
      <xdr:row>40</xdr:row>
      <xdr:rowOff>0</xdr:rowOff>
    </xdr:to>
    <xdr:sp>
      <xdr:nvSpPr>
        <xdr:cNvPr id="50" name="Text Box 45"/>
        <xdr:cNvSpPr txBox="1">
          <a:spLocks noChangeArrowheads="1"/>
        </xdr:cNvSpPr>
      </xdr:nvSpPr>
      <xdr:spPr>
        <a:xfrm>
          <a:off x="685800" y="7210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28575</xdr:colOff>
      <xdr:row>39</xdr:row>
      <xdr:rowOff>0</xdr:rowOff>
    </xdr:to>
    <xdr:sp>
      <xdr:nvSpPr>
        <xdr:cNvPr id="51" name="Text Box 45"/>
        <xdr:cNvSpPr txBox="1">
          <a:spLocks noChangeArrowheads="1"/>
        </xdr:cNvSpPr>
      </xdr:nvSpPr>
      <xdr:spPr>
        <a:xfrm>
          <a:off x="257175" y="70199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52" name="Text Box 45"/>
        <xdr:cNvSpPr txBox="1">
          <a:spLocks noChangeArrowheads="1"/>
        </xdr:cNvSpPr>
      </xdr:nvSpPr>
      <xdr:spPr>
        <a:xfrm>
          <a:off x="257175" y="74009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28575</xdr:colOff>
      <xdr:row>40</xdr:row>
      <xdr:rowOff>0</xdr:rowOff>
    </xdr:to>
    <xdr:sp>
      <xdr:nvSpPr>
        <xdr:cNvPr id="53" name="Text Box 45"/>
        <xdr:cNvSpPr txBox="1">
          <a:spLocks noChangeArrowheads="1"/>
        </xdr:cNvSpPr>
      </xdr:nvSpPr>
      <xdr:spPr>
        <a:xfrm>
          <a:off x="257175" y="7210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PageLayoutView="0" workbookViewId="0" topLeftCell="A31">
      <selection activeCell="F45" sqref="F45"/>
    </sheetView>
  </sheetViews>
  <sheetFormatPr defaultColWidth="9.140625" defaultRowHeight="12.75"/>
  <cols>
    <col min="1" max="1" width="3.8515625" style="0" customWidth="1"/>
    <col min="2" max="2" width="6.421875" style="79" customWidth="1"/>
    <col min="3" max="3" width="8.28125" style="0" customWidth="1"/>
    <col min="4" max="4" width="30.57421875" style="0" customWidth="1"/>
    <col min="5" max="5" width="11.140625" style="0" customWidth="1"/>
    <col min="6" max="6" width="32.421875" style="0" customWidth="1"/>
    <col min="7" max="7" width="7.8515625" style="47" customWidth="1"/>
    <col min="8" max="8" width="7.7109375" style="0" customWidth="1"/>
    <col min="9" max="9" width="6.8515625" style="57" customWidth="1"/>
    <col min="10" max="10" width="5.7109375" style="0" customWidth="1"/>
    <col min="11" max="11" width="7.57421875" style="0" customWidth="1"/>
    <col min="12" max="12" width="4.28125" style="0" customWidth="1"/>
    <col min="13" max="13" width="4.57421875" style="0" customWidth="1"/>
    <col min="14" max="14" width="7.28125" style="0" customWidth="1"/>
    <col min="15" max="15" width="3.7109375" style="0" customWidth="1"/>
    <col min="16" max="16" width="4.00390625" style="0" customWidth="1"/>
    <col min="17" max="17" width="5.421875" style="34" customWidth="1"/>
  </cols>
  <sheetData>
    <row r="1" spans="1:17" ht="13.5" customHeight="1">
      <c r="A1" s="80"/>
      <c r="B1" s="81"/>
      <c r="C1" s="80"/>
      <c r="D1" s="80"/>
      <c r="E1" s="80"/>
      <c r="F1" s="82" t="s">
        <v>93</v>
      </c>
      <c r="G1" s="83"/>
      <c r="H1" s="81"/>
      <c r="I1" s="84"/>
      <c r="J1" s="81"/>
      <c r="K1" s="81"/>
      <c r="L1" s="81"/>
      <c r="M1" s="81"/>
      <c r="N1" s="81"/>
      <c r="O1" s="81"/>
      <c r="P1" s="81"/>
      <c r="Q1" s="85"/>
    </row>
    <row r="2" spans="2:17" ht="12.75">
      <c r="B2" s="7"/>
      <c r="F2" s="46" t="s">
        <v>97</v>
      </c>
      <c r="H2" s="6"/>
      <c r="J2" s="7"/>
      <c r="K2" s="7"/>
      <c r="L2" s="7"/>
      <c r="M2" s="7"/>
      <c r="N2" s="7"/>
      <c r="O2" s="7"/>
      <c r="P2" s="7"/>
      <c r="Q2" s="25"/>
    </row>
    <row r="3" spans="1:17" ht="15" customHeight="1">
      <c r="A3" s="2" t="s">
        <v>23</v>
      </c>
      <c r="F3" s="4"/>
      <c r="G3" s="4"/>
      <c r="H3" s="8" t="s">
        <v>0</v>
      </c>
      <c r="I3" s="58">
        <v>0.5833333333333334</v>
      </c>
      <c r="J3" s="9"/>
      <c r="K3" s="10"/>
      <c r="L3" s="11"/>
      <c r="M3" s="4"/>
      <c r="N3" s="11"/>
      <c r="O3" s="11"/>
      <c r="P3" s="4"/>
      <c r="Q3" s="30"/>
    </row>
    <row r="4" spans="2:17" ht="12" customHeight="1">
      <c r="B4" s="78" t="s">
        <v>52</v>
      </c>
      <c r="C4" s="60" t="s">
        <v>1</v>
      </c>
      <c r="D4" s="86" t="s">
        <v>2</v>
      </c>
      <c r="E4" s="88" t="s">
        <v>3</v>
      </c>
      <c r="F4" s="88" t="s">
        <v>4</v>
      </c>
      <c r="G4" s="12" t="s">
        <v>5</v>
      </c>
      <c r="H4" s="53" t="s">
        <v>6</v>
      </c>
      <c r="I4" s="54"/>
      <c r="J4" s="90" t="s">
        <v>7</v>
      </c>
      <c r="K4" s="50" t="s">
        <v>8</v>
      </c>
      <c r="L4" s="51"/>
      <c r="M4" s="52"/>
      <c r="N4" s="50" t="s">
        <v>9</v>
      </c>
      <c r="O4" s="51"/>
      <c r="P4" s="52"/>
      <c r="Q4" s="31" t="s">
        <v>18</v>
      </c>
    </row>
    <row r="5" spans="2:17" ht="12" customHeight="1">
      <c r="B5" s="59" t="s">
        <v>10</v>
      </c>
      <c r="C5" s="59" t="s">
        <v>10</v>
      </c>
      <c r="D5" s="87"/>
      <c r="E5" s="89"/>
      <c r="F5" s="89"/>
      <c r="G5" s="45" t="s">
        <v>11</v>
      </c>
      <c r="H5" s="13" t="s">
        <v>11</v>
      </c>
      <c r="I5" s="14" t="s">
        <v>12</v>
      </c>
      <c r="J5" s="91"/>
      <c r="K5" s="15" t="s">
        <v>13</v>
      </c>
      <c r="L5" s="15" t="s">
        <v>14</v>
      </c>
      <c r="M5" s="16" t="s">
        <v>15</v>
      </c>
      <c r="N5" s="15" t="s">
        <v>13</v>
      </c>
      <c r="O5" s="15" t="s">
        <v>14</v>
      </c>
      <c r="P5" s="16" t="s">
        <v>15</v>
      </c>
      <c r="Q5" s="32" t="s">
        <v>16</v>
      </c>
    </row>
    <row r="6" spans="2:17" ht="15" customHeight="1">
      <c r="B6" s="68">
        <v>5</v>
      </c>
      <c r="C6" s="68" t="s">
        <v>45</v>
      </c>
      <c r="D6" s="68" t="s">
        <v>46</v>
      </c>
      <c r="E6" s="68" t="s">
        <v>25</v>
      </c>
      <c r="F6" s="68" t="s">
        <v>47</v>
      </c>
      <c r="G6" s="1">
        <v>0.6567361111111111</v>
      </c>
      <c r="H6" s="17">
        <f>IF(G6&gt;I$3,G6-I$3,G6+24-I$3)</f>
        <v>0.0734027777777777</v>
      </c>
      <c r="I6" s="18">
        <f>HOUR(H6)*60*60+MINUTE(H6)*60+SECOND(H6)</f>
        <v>6342</v>
      </c>
      <c r="J6" s="73">
        <v>1.17</v>
      </c>
      <c r="K6" s="55">
        <f>I6*J6</f>
        <v>7420.139999999999</v>
      </c>
      <c r="L6" s="19">
        <f>RANK(K6,K$6:K$10,1)</f>
        <v>1</v>
      </c>
      <c r="M6" s="19">
        <f>RANK(L6,L$6:L$10,1)</f>
        <v>1</v>
      </c>
      <c r="N6" s="55">
        <f>I6*J6</f>
        <v>7420.139999999999</v>
      </c>
      <c r="O6" s="19">
        <f>RANK(N6,N$6:N$10,1)</f>
        <v>1</v>
      </c>
      <c r="P6" s="19">
        <f>RANK(O6,O$6:O$10,1)</f>
        <v>1</v>
      </c>
      <c r="Q6" s="33">
        <f>P6*1</f>
        <v>1</v>
      </c>
    </row>
    <row r="7" spans="2:17" ht="15" customHeight="1">
      <c r="B7" s="68">
        <v>1</v>
      </c>
      <c r="C7" s="68">
        <v>7400</v>
      </c>
      <c r="D7" s="68" t="s">
        <v>53</v>
      </c>
      <c r="E7" s="68" t="s">
        <v>25</v>
      </c>
      <c r="F7" s="69" t="s">
        <v>54</v>
      </c>
      <c r="G7" s="1">
        <v>0.6574305555555556</v>
      </c>
      <c r="H7" s="17">
        <f>IF(G7&gt;I$3,G7-I$3,G7+24-I$3)</f>
        <v>0.07409722222222226</v>
      </c>
      <c r="I7" s="18">
        <f>HOUR(H7)*60*60+MINUTE(H7)*60+SECOND(H7)</f>
        <v>6402</v>
      </c>
      <c r="J7" s="73">
        <v>1.166</v>
      </c>
      <c r="K7" s="55">
        <f>I7*J7</f>
        <v>7464.732</v>
      </c>
      <c r="L7" s="19">
        <f>RANK(K7,K$6:K$10,1)</f>
        <v>2</v>
      </c>
      <c r="M7" s="19">
        <f>RANK(L7,L$6:L$10,1)</f>
        <v>2</v>
      </c>
      <c r="N7" s="55">
        <f>I7*J7</f>
        <v>7464.732</v>
      </c>
      <c r="O7" s="19">
        <f>RANK(N7,N$6:N$10,1)</f>
        <v>2</v>
      </c>
      <c r="P7" s="19">
        <f>RANK(O7,O$6:O$10,1)</f>
        <v>2</v>
      </c>
      <c r="Q7" s="33">
        <f>P7*1</f>
        <v>2</v>
      </c>
    </row>
    <row r="8" spans="2:17" ht="15" customHeight="1">
      <c r="B8" s="68">
        <v>4</v>
      </c>
      <c r="C8" s="68">
        <v>432</v>
      </c>
      <c r="D8" s="68" t="s">
        <v>60</v>
      </c>
      <c r="E8" s="68" t="s">
        <v>25</v>
      </c>
      <c r="F8" s="68" t="s">
        <v>48</v>
      </c>
      <c r="G8" s="1">
        <v>0.6587037037037037</v>
      </c>
      <c r="H8" s="17">
        <f>IF(G8&gt;I$3,G8-I$3,G8+24-I$3)</f>
        <v>0.07537037037037031</v>
      </c>
      <c r="I8" s="18">
        <f>HOUR(H8)*60*60+MINUTE(H8)*60+SECOND(H8)</f>
        <v>6512</v>
      </c>
      <c r="J8" s="73">
        <v>1.16</v>
      </c>
      <c r="K8" s="55">
        <f>I8*J8</f>
        <v>7553.919999999999</v>
      </c>
      <c r="L8" s="19">
        <f>RANK(K8,K$6:K$10,1)</f>
        <v>3</v>
      </c>
      <c r="M8" s="19">
        <f>RANK(L8,L$6:L$10,1)</f>
        <v>3</v>
      </c>
      <c r="N8" s="55">
        <f>I8*J8</f>
        <v>7553.919999999999</v>
      </c>
      <c r="O8" s="19">
        <f>RANK(N8,N$6:N$10,1)</f>
        <v>3</v>
      </c>
      <c r="P8" s="19">
        <f>RANK(O8,O$6:O$10,1)</f>
        <v>3</v>
      </c>
      <c r="Q8" s="33">
        <f>P8*1</f>
        <v>3</v>
      </c>
    </row>
    <row r="9" spans="2:17" ht="15" customHeight="1">
      <c r="B9" s="68">
        <v>3</v>
      </c>
      <c r="C9" s="68">
        <v>480</v>
      </c>
      <c r="D9" s="68" t="s">
        <v>58</v>
      </c>
      <c r="E9" s="68" t="s">
        <v>25</v>
      </c>
      <c r="F9" s="69" t="s">
        <v>59</v>
      </c>
      <c r="G9" s="1">
        <v>0.6587962962962963</v>
      </c>
      <c r="H9" s="17">
        <f>IF(G9&gt;I$3,G9-I$3,G9+24-I$3)</f>
        <v>0.07546296296296295</v>
      </c>
      <c r="I9" s="18">
        <f>HOUR(H9)*60*60+MINUTE(H9)*60+SECOND(H9)</f>
        <v>6520</v>
      </c>
      <c r="J9" s="73">
        <v>1.171</v>
      </c>
      <c r="K9" s="18">
        <f>I9*J9</f>
        <v>7634.92</v>
      </c>
      <c r="L9" s="19">
        <f>RANK(K9,K$6:K$10,1)</f>
        <v>4</v>
      </c>
      <c r="M9" s="19">
        <f>RANK(L9,L$6:L$10,1)</f>
        <v>4</v>
      </c>
      <c r="N9" s="18">
        <f>I9*J9</f>
        <v>7634.92</v>
      </c>
      <c r="O9" s="19">
        <f>RANK(N9,N$6:N$10,1)</f>
        <v>4</v>
      </c>
      <c r="P9" s="19">
        <f>RANK(O9,O$6:O$10,1)</f>
        <v>4</v>
      </c>
      <c r="Q9" s="33">
        <f>P9*1</f>
        <v>4</v>
      </c>
    </row>
    <row r="10" spans="2:17" ht="15" customHeight="1">
      <c r="B10" s="67">
        <v>2</v>
      </c>
      <c r="C10" s="67">
        <v>2055</v>
      </c>
      <c r="D10" s="68" t="s">
        <v>55</v>
      </c>
      <c r="E10" s="67" t="s">
        <v>56</v>
      </c>
      <c r="F10" s="68" t="s">
        <v>57</v>
      </c>
      <c r="G10" s="35" t="s">
        <v>94</v>
      </c>
      <c r="H10" s="17"/>
      <c r="I10" s="18"/>
      <c r="J10" s="73">
        <v>1.385</v>
      </c>
      <c r="K10" s="18" t="s">
        <v>94</v>
      </c>
      <c r="L10" s="19"/>
      <c r="M10" s="19">
        <v>6</v>
      </c>
      <c r="N10" s="18" t="s">
        <v>94</v>
      </c>
      <c r="O10" s="19"/>
      <c r="P10" s="19">
        <v>6</v>
      </c>
      <c r="Q10" s="33">
        <f>P10*1</f>
        <v>6</v>
      </c>
    </row>
    <row r="11" spans="1:17" ht="15" customHeight="1">
      <c r="A11" s="2" t="s">
        <v>24</v>
      </c>
      <c r="F11" s="4"/>
      <c r="G11" s="4"/>
      <c r="H11" s="8" t="s">
        <v>0</v>
      </c>
      <c r="I11" s="58">
        <v>0.5833333333333334</v>
      </c>
      <c r="J11" s="9"/>
      <c r="K11" s="10"/>
      <c r="L11" s="11"/>
      <c r="M11" s="4"/>
      <c r="N11" s="11"/>
      <c r="O11" s="11"/>
      <c r="P11" s="4"/>
      <c r="Q11" s="30"/>
    </row>
    <row r="12" spans="2:17" ht="12" customHeight="1">
      <c r="B12" s="60" t="s">
        <v>52</v>
      </c>
      <c r="C12" s="60" t="s">
        <v>1</v>
      </c>
      <c r="D12" s="86" t="s">
        <v>2</v>
      </c>
      <c r="E12" s="88" t="s">
        <v>3</v>
      </c>
      <c r="F12" s="88" t="s">
        <v>4</v>
      </c>
      <c r="G12" s="12" t="s">
        <v>5</v>
      </c>
      <c r="H12" s="53" t="s">
        <v>6</v>
      </c>
      <c r="I12" s="54"/>
      <c r="J12" s="90" t="s">
        <v>7</v>
      </c>
      <c r="K12" s="50" t="s">
        <v>8</v>
      </c>
      <c r="L12" s="51"/>
      <c r="M12" s="52"/>
      <c r="N12" s="50" t="s">
        <v>9</v>
      </c>
      <c r="O12" s="51"/>
      <c r="P12" s="52"/>
      <c r="Q12" s="31" t="s">
        <v>18</v>
      </c>
    </row>
    <row r="13" spans="2:17" ht="12" customHeight="1">
      <c r="B13" s="59" t="s">
        <v>10</v>
      </c>
      <c r="C13" s="59" t="s">
        <v>10</v>
      </c>
      <c r="D13" s="87"/>
      <c r="E13" s="89"/>
      <c r="F13" s="89"/>
      <c r="G13" s="45" t="s">
        <v>11</v>
      </c>
      <c r="H13" s="13" t="s">
        <v>11</v>
      </c>
      <c r="I13" s="14" t="s">
        <v>12</v>
      </c>
      <c r="J13" s="91"/>
      <c r="K13" s="15" t="s">
        <v>13</v>
      </c>
      <c r="L13" s="15" t="s">
        <v>14</v>
      </c>
      <c r="M13" s="16" t="s">
        <v>15</v>
      </c>
      <c r="N13" s="15" t="s">
        <v>13</v>
      </c>
      <c r="O13" s="15" t="s">
        <v>14</v>
      </c>
      <c r="P13" s="16" t="s">
        <v>15</v>
      </c>
      <c r="Q13" s="32" t="s">
        <v>16</v>
      </c>
    </row>
    <row r="14" spans="2:17" ht="15" customHeight="1">
      <c r="B14" s="13">
        <v>6</v>
      </c>
      <c r="C14" s="13">
        <v>364</v>
      </c>
      <c r="D14" s="97" t="s">
        <v>61</v>
      </c>
      <c r="E14" s="98" t="s">
        <v>26</v>
      </c>
      <c r="F14" s="72" t="s">
        <v>49</v>
      </c>
      <c r="G14" s="1">
        <v>0.6649074074074074</v>
      </c>
      <c r="H14" s="17">
        <f>IF(G14&gt;I$11,G14-I$11,G14+24-I$11)</f>
        <v>0.08157407407407402</v>
      </c>
      <c r="I14" s="18">
        <f>HOUR(H14)*60*60+MINUTE(H14)*60+SECOND(H14)</f>
        <v>7048</v>
      </c>
      <c r="J14" s="74">
        <v>1.107</v>
      </c>
      <c r="K14" s="55">
        <f>I14*J14</f>
        <v>7802.1359999999995</v>
      </c>
      <c r="L14" s="19">
        <f aca="true" t="shared" si="0" ref="L14:M16">RANK(K14,K$14:K$16,1)</f>
        <v>2</v>
      </c>
      <c r="M14" s="19">
        <f t="shared" si="0"/>
        <v>2</v>
      </c>
      <c r="N14" s="55">
        <f>I14*J14</f>
        <v>7802.1359999999995</v>
      </c>
      <c r="O14" s="19">
        <f aca="true" t="shared" si="1" ref="O14:P16">RANK(N14,N$14:N$16,1)</f>
        <v>1</v>
      </c>
      <c r="P14" s="19">
        <f t="shared" si="1"/>
        <v>1</v>
      </c>
      <c r="Q14" s="33">
        <f>P14*1</f>
        <v>1</v>
      </c>
    </row>
    <row r="15" spans="2:17" ht="15" customHeight="1">
      <c r="B15" s="13">
        <v>7</v>
      </c>
      <c r="C15" s="13">
        <v>4004</v>
      </c>
      <c r="D15" s="97" t="s">
        <v>62</v>
      </c>
      <c r="E15" s="98" t="s">
        <v>42</v>
      </c>
      <c r="F15" s="72" t="s">
        <v>63</v>
      </c>
      <c r="G15" s="1">
        <v>0.6634375</v>
      </c>
      <c r="H15" s="17">
        <f>IF(G15&gt;I$11,G15-I$11,G15+24-I$11)</f>
        <v>0.08010416666666664</v>
      </c>
      <c r="I15" s="18">
        <f>HOUR(H15)*60*60+MINUTE(H15)*60+SECOND(H15)</f>
        <v>6921</v>
      </c>
      <c r="J15" s="74">
        <v>1.084</v>
      </c>
      <c r="K15" s="55">
        <f>I15*J15</f>
        <v>7502.3640000000005</v>
      </c>
      <c r="L15" s="19">
        <f t="shared" si="0"/>
        <v>1</v>
      </c>
      <c r="M15" s="19">
        <f t="shared" si="0"/>
        <v>1</v>
      </c>
      <c r="N15" s="55" t="s">
        <v>98</v>
      </c>
      <c r="O15" s="19"/>
      <c r="P15" s="19">
        <v>3</v>
      </c>
      <c r="Q15" s="33">
        <f>P15*1</f>
        <v>3</v>
      </c>
    </row>
    <row r="16" spans="2:17" ht="15" customHeight="1">
      <c r="B16" s="64">
        <v>8</v>
      </c>
      <c r="C16" s="64">
        <v>5050</v>
      </c>
      <c r="D16" s="62" t="s">
        <v>64</v>
      </c>
      <c r="E16" s="64" t="s">
        <v>27</v>
      </c>
      <c r="F16" s="61" t="s">
        <v>65</v>
      </c>
      <c r="G16" s="35" t="s">
        <v>95</v>
      </c>
      <c r="H16" s="17" t="s">
        <v>96</v>
      </c>
      <c r="I16" s="18" t="s">
        <v>96</v>
      </c>
      <c r="J16" s="75">
        <v>1.076</v>
      </c>
      <c r="K16" s="18" t="s">
        <v>95</v>
      </c>
      <c r="L16" s="19"/>
      <c r="M16" s="19">
        <v>4</v>
      </c>
      <c r="N16" s="18" t="s">
        <v>95</v>
      </c>
      <c r="O16" s="19"/>
      <c r="P16" s="19">
        <v>4</v>
      </c>
      <c r="Q16" s="33">
        <f>P16*1</f>
        <v>4</v>
      </c>
    </row>
    <row r="17" spans="1:17" ht="15" customHeight="1">
      <c r="A17" s="2" t="s">
        <v>19</v>
      </c>
      <c r="F17" s="4"/>
      <c r="G17" s="4"/>
      <c r="H17" s="8" t="s">
        <v>0</v>
      </c>
      <c r="I17" s="58">
        <v>0.5833333333333334</v>
      </c>
      <c r="J17" s="9"/>
      <c r="K17" s="10"/>
      <c r="L17" s="11"/>
      <c r="M17" s="4"/>
      <c r="N17" s="11"/>
      <c r="O17" s="11"/>
      <c r="P17" s="4"/>
      <c r="Q17" s="30"/>
    </row>
    <row r="18" spans="2:17" ht="12" customHeight="1">
      <c r="B18" s="60" t="s">
        <v>52</v>
      </c>
      <c r="C18" s="26" t="s">
        <v>1</v>
      </c>
      <c r="D18" s="92" t="s">
        <v>2</v>
      </c>
      <c r="E18" s="94" t="s">
        <v>3</v>
      </c>
      <c r="F18" s="94" t="s">
        <v>4</v>
      </c>
      <c r="G18" s="12" t="s">
        <v>5</v>
      </c>
      <c r="H18" s="53" t="s">
        <v>6</v>
      </c>
      <c r="I18" s="54"/>
      <c r="J18" s="90" t="s">
        <v>7</v>
      </c>
      <c r="K18" s="50" t="s">
        <v>8</v>
      </c>
      <c r="L18" s="51"/>
      <c r="M18" s="52"/>
      <c r="N18" s="50" t="s">
        <v>9</v>
      </c>
      <c r="O18" s="51"/>
      <c r="P18" s="52"/>
      <c r="Q18" s="31" t="s">
        <v>18</v>
      </c>
    </row>
    <row r="19" spans="2:17" ht="12" customHeight="1">
      <c r="B19" s="59" t="s">
        <v>10</v>
      </c>
      <c r="C19" s="27" t="s">
        <v>10</v>
      </c>
      <c r="D19" s="93"/>
      <c r="E19" s="95"/>
      <c r="F19" s="95"/>
      <c r="G19" s="45" t="s">
        <v>11</v>
      </c>
      <c r="H19" s="13" t="s">
        <v>11</v>
      </c>
      <c r="I19" s="14" t="s">
        <v>12</v>
      </c>
      <c r="J19" s="91"/>
      <c r="K19" s="15" t="s">
        <v>13</v>
      </c>
      <c r="L19" s="15" t="s">
        <v>14</v>
      </c>
      <c r="M19" s="16" t="s">
        <v>15</v>
      </c>
      <c r="N19" s="15" t="s">
        <v>13</v>
      </c>
      <c r="O19" s="15" t="s">
        <v>14</v>
      </c>
      <c r="P19" s="16" t="s">
        <v>15</v>
      </c>
      <c r="Q19" s="32" t="s">
        <v>16</v>
      </c>
    </row>
    <row r="20" spans="2:17" ht="15" customHeight="1">
      <c r="B20" s="64">
        <v>11</v>
      </c>
      <c r="C20" s="64">
        <v>508</v>
      </c>
      <c r="D20" s="62" t="s">
        <v>31</v>
      </c>
      <c r="E20" s="64" t="s">
        <v>28</v>
      </c>
      <c r="F20" s="61" t="s">
        <v>71</v>
      </c>
      <c r="G20" s="1">
        <v>0.6668171296296297</v>
      </c>
      <c r="H20" s="17">
        <f>IF(G20&gt;I$17,G20-I$17,G20+24-I$17)</f>
        <v>0.08348379629629632</v>
      </c>
      <c r="I20" s="18">
        <f>HOUR(H20)*60*60+MINUTE(H20)*60+SECOND(H20)</f>
        <v>7213</v>
      </c>
      <c r="J20" s="75">
        <v>1.036</v>
      </c>
      <c r="K20" s="18">
        <f>I20*J20</f>
        <v>7472.668000000001</v>
      </c>
      <c r="L20" s="19">
        <f>RANK(K20,K$20:K$24,1)</f>
        <v>1</v>
      </c>
      <c r="M20" s="19">
        <f>RANK(L20,L$20:L$24,1)</f>
        <v>1</v>
      </c>
      <c r="N20" s="18">
        <f>I20*J20</f>
        <v>7472.668000000001</v>
      </c>
      <c r="O20" s="19">
        <f>RANK(N20,N$20:N$24,1)</f>
        <v>1</v>
      </c>
      <c r="P20" s="19">
        <f>RANK(O20,O$20:O$24,1)</f>
        <v>1</v>
      </c>
      <c r="Q20" s="33">
        <f>P20*1</f>
        <v>1</v>
      </c>
    </row>
    <row r="21" spans="2:17" ht="15" customHeight="1">
      <c r="B21" s="64">
        <v>10</v>
      </c>
      <c r="C21" s="64">
        <v>1582</v>
      </c>
      <c r="D21" s="62" t="s">
        <v>29</v>
      </c>
      <c r="E21" s="64" t="s">
        <v>28</v>
      </c>
      <c r="F21" s="61" t="s">
        <v>30</v>
      </c>
      <c r="G21" s="1">
        <v>0.6669560185185185</v>
      </c>
      <c r="H21" s="17">
        <f>IF(G21&gt;I$17,G21-I$17,G21+24-I$17)</f>
        <v>0.08362268518518512</v>
      </c>
      <c r="I21" s="18">
        <f>HOUR(H21)*60*60+MINUTE(H21)*60+SECOND(H21)</f>
        <v>7225</v>
      </c>
      <c r="J21" s="75">
        <v>1.037</v>
      </c>
      <c r="K21" s="18">
        <f>I21*J21</f>
        <v>7492.325</v>
      </c>
      <c r="L21" s="19">
        <f>RANK(K21,K$20:K$24,1)</f>
        <v>2</v>
      </c>
      <c r="M21" s="19">
        <f>RANK(L21,L$20:L$24,1)</f>
        <v>2</v>
      </c>
      <c r="N21" s="18">
        <f>I21*J21</f>
        <v>7492.325</v>
      </c>
      <c r="O21" s="19">
        <f>RANK(N21,N$20:N$24,1)</f>
        <v>2</v>
      </c>
      <c r="P21" s="19">
        <f>RANK(O21,O$20:O$24,1)</f>
        <v>2</v>
      </c>
      <c r="Q21" s="33">
        <f>P21*1</f>
        <v>2</v>
      </c>
    </row>
    <row r="22" spans="2:17" ht="15" customHeight="1">
      <c r="B22" s="66">
        <v>9</v>
      </c>
      <c r="C22" s="66">
        <v>10101</v>
      </c>
      <c r="D22" s="63" t="s">
        <v>69</v>
      </c>
      <c r="E22" s="66" t="s">
        <v>28</v>
      </c>
      <c r="F22" s="61" t="s">
        <v>70</v>
      </c>
      <c r="G22" s="1">
        <v>0.6759953703703704</v>
      </c>
      <c r="H22" s="17">
        <f>IF(G22&gt;I$17,G22-I$17,G22+24-I$17)</f>
        <v>0.09266203703703701</v>
      </c>
      <c r="I22" s="18">
        <f>HOUR(H22)*60*60+MINUTE(H22)*60+SECOND(H22)</f>
        <v>8006</v>
      </c>
      <c r="J22" s="76">
        <v>1.04</v>
      </c>
      <c r="K22" s="18">
        <f>I22*J22</f>
        <v>8326.24</v>
      </c>
      <c r="L22" s="19">
        <f>RANK(K22,K$20:K$24,1)</f>
        <v>3</v>
      </c>
      <c r="M22" s="19">
        <f>RANK(L22,L$20:L$24,1)</f>
        <v>3</v>
      </c>
      <c r="N22" s="18">
        <f>I22*J22</f>
        <v>8326.24</v>
      </c>
      <c r="O22" s="19">
        <f>RANK(N22,N$20:N$24,1)</f>
        <v>3</v>
      </c>
      <c r="P22" s="19">
        <f>RANK(O22,O$20:O$24,1)</f>
        <v>3</v>
      </c>
      <c r="Q22" s="33">
        <f>P22*1</f>
        <v>3</v>
      </c>
    </row>
    <row r="23" spans="2:17" ht="15" customHeight="1">
      <c r="B23" s="13">
        <v>25</v>
      </c>
      <c r="C23" s="13">
        <v>711</v>
      </c>
      <c r="D23" s="70" t="s">
        <v>66</v>
      </c>
      <c r="E23" s="98" t="s">
        <v>67</v>
      </c>
      <c r="F23" s="72" t="s">
        <v>68</v>
      </c>
      <c r="G23" s="1" t="s">
        <v>94</v>
      </c>
      <c r="H23" s="17"/>
      <c r="I23" s="18"/>
      <c r="J23" s="96">
        <v>1.062</v>
      </c>
      <c r="K23" s="18" t="s">
        <v>94</v>
      </c>
      <c r="L23" s="19"/>
      <c r="M23" s="19">
        <v>5</v>
      </c>
      <c r="N23" s="18" t="s">
        <v>94</v>
      </c>
      <c r="O23" s="19"/>
      <c r="P23" s="19">
        <v>5</v>
      </c>
      <c r="Q23" s="33">
        <f>P23*1</f>
        <v>5</v>
      </c>
    </row>
    <row r="24" spans="2:17" ht="15" customHeight="1">
      <c r="B24" s="64">
        <v>12</v>
      </c>
      <c r="C24" s="64">
        <v>471</v>
      </c>
      <c r="D24" s="63" t="s">
        <v>72</v>
      </c>
      <c r="E24" s="64" t="s">
        <v>28</v>
      </c>
      <c r="F24" s="61" t="s">
        <v>73</v>
      </c>
      <c r="G24" s="35" t="s">
        <v>95</v>
      </c>
      <c r="H24" s="17"/>
      <c r="I24" s="18"/>
      <c r="J24" s="76">
        <v>1.039</v>
      </c>
      <c r="K24" s="18" t="s">
        <v>95</v>
      </c>
      <c r="L24" s="19"/>
      <c r="M24" s="19">
        <v>6</v>
      </c>
      <c r="N24" s="18" t="s">
        <v>95</v>
      </c>
      <c r="O24" s="19"/>
      <c r="P24" s="19">
        <v>6</v>
      </c>
      <c r="Q24" s="33">
        <f>P24*1</f>
        <v>6</v>
      </c>
    </row>
    <row r="25" spans="1:17" ht="15" customHeight="1">
      <c r="A25" s="2" t="s">
        <v>20</v>
      </c>
      <c r="C25" s="29"/>
      <c r="D25" s="29"/>
      <c r="E25" s="29"/>
      <c r="F25" s="4"/>
      <c r="G25" s="4"/>
      <c r="H25" s="8" t="s">
        <v>0</v>
      </c>
      <c r="I25" s="58">
        <v>0.5868055555555556</v>
      </c>
      <c r="J25" s="9"/>
      <c r="K25" s="10"/>
      <c r="L25" s="11"/>
      <c r="M25" s="4"/>
      <c r="N25" s="11"/>
      <c r="O25" s="11"/>
      <c r="P25" s="4"/>
      <c r="Q25" s="30"/>
    </row>
    <row r="26" spans="2:17" ht="12" customHeight="1">
      <c r="B26" s="60" t="s">
        <v>52</v>
      </c>
      <c r="C26" s="60" t="s">
        <v>1</v>
      </c>
      <c r="D26" s="86" t="s">
        <v>2</v>
      </c>
      <c r="E26" s="88" t="s">
        <v>3</v>
      </c>
      <c r="F26" s="88" t="s">
        <v>4</v>
      </c>
      <c r="G26" s="12" t="s">
        <v>5</v>
      </c>
      <c r="H26" s="53" t="s">
        <v>6</v>
      </c>
      <c r="I26" s="54"/>
      <c r="J26" s="90" t="s">
        <v>7</v>
      </c>
      <c r="K26" s="50" t="s">
        <v>8</v>
      </c>
      <c r="L26" s="51"/>
      <c r="M26" s="52"/>
      <c r="N26" s="50" t="s">
        <v>9</v>
      </c>
      <c r="O26" s="51"/>
      <c r="P26" s="52"/>
      <c r="Q26" s="31" t="s">
        <v>18</v>
      </c>
    </row>
    <row r="27" spans="2:17" ht="12" customHeight="1">
      <c r="B27" s="59" t="s">
        <v>10</v>
      </c>
      <c r="C27" s="59" t="s">
        <v>10</v>
      </c>
      <c r="D27" s="87"/>
      <c r="E27" s="89"/>
      <c r="F27" s="89"/>
      <c r="G27" s="45" t="s">
        <v>11</v>
      </c>
      <c r="H27" s="13" t="s">
        <v>11</v>
      </c>
      <c r="I27" s="14" t="s">
        <v>12</v>
      </c>
      <c r="J27" s="91"/>
      <c r="K27" s="15" t="s">
        <v>13</v>
      </c>
      <c r="L27" s="15" t="s">
        <v>14</v>
      </c>
      <c r="M27" s="16" t="s">
        <v>15</v>
      </c>
      <c r="N27" s="15" t="s">
        <v>13</v>
      </c>
      <c r="O27" s="15" t="s">
        <v>14</v>
      </c>
      <c r="P27" s="16" t="s">
        <v>15</v>
      </c>
      <c r="Q27" s="32" t="s">
        <v>16</v>
      </c>
    </row>
    <row r="28" spans="2:17" ht="15" customHeight="1">
      <c r="B28" s="66">
        <v>14</v>
      </c>
      <c r="C28" s="66">
        <v>3470</v>
      </c>
      <c r="D28" s="65" t="s">
        <v>34</v>
      </c>
      <c r="E28" s="64" t="s">
        <v>33</v>
      </c>
      <c r="F28" s="70" t="s">
        <v>74</v>
      </c>
      <c r="G28" s="1">
        <v>0.6637962962962963</v>
      </c>
      <c r="H28" s="17">
        <f>IF(G28&gt;I$25,G28-I$25,G28+24-I$25)</f>
        <v>0.07699074074074075</v>
      </c>
      <c r="I28" s="18">
        <f>HOUR(H28)*60*60+MINUTE(H28)*60+SECOND(H28)</f>
        <v>6652</v>
      </c>
      <c r="J28" s="75">
        <v>0.996</v>
      </c>
      <c r="K28" s="18">
        <f>I28*J28</f>
        <v>6625.392</v>
      </c>
      <c r="L28" s="19">
        <f>RANK(K28,K$28:K$36,1)</f>
        <v>1</v>
      </c>
      <c r="M28" s="19">
        <f>RANK(L28,L$28:L$36,1)</f>
        <v>1</v>
      </c>
      <c r="N28" s="18">
        <f>I28*J28</f>
        <v>6625.392</v>
      </c>
      <c r="O28" s="19">
        <f>RANK(N28,N$28:N$36,1)</f>
        <v>1</v>
      </c>
      <c r="P28" s="19">
        <f>RANK(O28,O$28:O$36,1)</f>
        <v>1</v>
      </c>
      <c r="Q28" s="33">
        <f>P28*1</f>
        <v>1</v>
      </c>
    </row>
    <row r="29" spans="2:17" ht="15" customHeight="1">
      <c r="B29" s="64">
        <v>13</v>
      </c>
      <c r="C29" s="64">
        <v>275</v>
      </c>
      <c r="D29" s="65" t="s">
        <v>35</v>
      </c>
      <c r="E29" s="64" t="s">
        <v>26</v>
      </c>
      <c r="F29" s="70" t="s">
        <v>43</v>
      </c>
      <c r="G29" s="1">
        <v>0.6649189814814814</v>
      </c>
      <c r="H29" s="17">
        <f>IF(G29&gt;I$25,G29-I$25,G29+24-I$25)</f>
        <v>0.07811342592592585</v>
      </c>
      <c r="I29" s="18">
        <f>HOUR(H29)*60*60+MINUTE(H29)*60+SECOND(H29)</f>
        <v>6749</v>
      </c>
      <c r="J29" s="75">
        <v>0.988</v>
      </c>
      <c r="K29" s="18">
        <f>I29*J29</f>
        <v>6668.012</v>
      </c>
      <c r="L29" s="19">
        <f>RANK(K29,K$28:K$36,1)</f>
        <v>2</v>
      </c>
      <c r="M29" s="19">
        <f>RANK(L29,L$28:L$36,1)</f>
        <v>2</v>
      </c>
      <c r="N29" s="18">
        <f>I29*J29</f>
        <v>6668.012</v>
      </c>
      <c r="O29" s="19">
        <f>RANK(N29,N$28:N$36,1)</f>
        <v>2</v>
      </c>
      <c r="P29" s="19">
        <f>RANK(O29,O$28:O$36,1)</f>
        <v>2</v>
      </c>
      <c r="Q29" s="33">
        <f>P29*1</f>
        <v>2</v>
      </c>
    </row>
    <row r="30" spans="2:17" ht="15" customHeight="1">
      <c r="B30" s="64">
        <v>19</v>
      </c>
      <c r="C30" s="64">
        <v>1979</v>
      </c>
      <c r="D30" s="63" t="s">
        <v>82</v>
      </c>
      <c r="E30" s="64" t="s">
        <v>33</v>
      </c>
      <c r="F30" s="70" t="s">
        <v>37</v>
      </c>
      <c r="G30" s="1">
        <v>0.6660069444444444</v>
      </c>
      <c r="H30" s="17">
        <f>IF(G30&gt;I$25,G30-I$25,G30+24-I$25)</f>
        <v>0.07920138888888884</v>
      </c>
      <c r="I30" s="18">
        <f>HOUR(H30)*60*60+MINUTE(H30)*60+SECOND(H30)</f>
        <v>6843</v>
      </c>
      <c r="J30" s="75">
        <v>0.987</v>
      </c>
      <c r="K30" s="18">
        <f>I30*J30</f>
        <v>6754.041</v>
      </c>
      <c r="L30" s="19">
        <f>RANK(K30,K$28:K$36,1)</f>
        <v>3</v>
      </c>
      <c r="M30" s="19">
        <f>RANK(L30,L$28:L$36,1)</f>
        <v>3</v>
      </c>
      <c r="N30" s="18">
        <f>I30*J30</f>
        <v>6754.041</v>
      </c>
      <c r="O30" s="19">
        <f>RANK(N30,N$28:N$36,1)</f>
        <v>3</v>
      </c>
      <c r="P30" s="19">
        <f>RANK(O30,O$28:O$36,1)</f>
        <v>3</v>
      </c>
      <c r="Q30" s="33">
        <f>P30*1</f>
        <v>3</v>
      </c>
    </row>
    <row r="31" spans="2:17" ht="15" customHeight="1">
      <c r="B31" s="64">
        <v>18</v>
      </c>
      <c r="C31" s="64">
        <v>542</v>
      </c>
      <c r="D31" s="63" t="s">
        <v>81</v>
      </c>
      <c r="E31" s="64" t="s">
        <v>38</v>
      </c>
      <c r="F31" s="70" t="s">
        <v>51</v>
      </c>
      <c r="G31" s="35">
        <v>0.6694791666666666</v>
      </c>
      <c r="H31" s="17">
        <f>IF(G31&gt;I$25,G31-I$25,G31+24-I$25)</f>
        <v>0.08267361111111104</v>
      </c>
      <c r="I31" s="18">
        <f>HOUR(H31)*60*60+MINUTE(H31)*60+SECOND(H31)</f>
        <v>7143</v>
      </c>
      <c r="J31" s="75">
        <v>0.988</v>
      </c>
      <c r="K31" s="18">
        <f>I31*J31</f>
        <v>7057.284</v>
      </c>
      <c r="L31" s="19">
        <f>RANK(K31,K$28:K$36,1)</f>
        <v>4</v>
      </c>
      <c r="M31" s="19">
        <f>RANK(L31,L$28:L$36,1)</f>
        <v>4</v>
      </c>
      <c r="N31" s="18">
        <f>I31*J31</f>
        <v>7057.284</v>
      </c>
      <c r="O31" s="19">
        <f>RANK(N31,N$28:N$36,1)</f>
        <v>4</v>
      </c>
      <c r="P31" s="19">
        <f>RANK(O31,O$28:O$36,1)</f>
        <v>4</v>
      </c>
      <c r="Q31" s="33">
        <f>P31*1</f>
        <v>4</v>
      </c>
    </row>
    <row r="32" spans="2:17" ht="15" customHeight="1">
      <c r="B32" s="64">
        <v>15</v>
      </c>
      <c r="C32" s="64">
        <v>532</v>
      </c>
      <c r="D32" s="63" t="s">
        <v>75</v>
      </c>
      <c r="E32" s="66" t="s">
        <v>39</v>
      </c>
      <c r="F32" s="71" t="s">
        <v>76</v>
      </c>
      <c r="G32" s="1">
        <v>0.6721296296296296</v>
      </c>
      <c r="H32" s="17">
        <f>IF(G32&gt;I$25,G32-I$25,G32+24-I$25)</f>
        <v>0.08532407407407405</v>
      </c>
      <c r="I32" s="18">
        <f>HOUR(H32)*60*60+MINUTE(H32)*60+SECOND(H32)</f>
        <v>7372</v>
      </c>
      <c r="J32" s="75">
        <v>0.981</v>
      </c>
      <c r="K32" s="18">
        <f>I32*J32</f>
        <v>7231.932</v>
      </c>
      <c r="L32" s="19">
        <f>RANK(K32,K$28:K$36,1)</f>
        <v>5</v>
      </c>
      <c r="M32" s="19">
        <f>RANK(L32,L$28:L$36,1)</f>
        <v>5</v>
      </c>
      <c r="N32" s="18">
        <f>I32*J32</f>
        <v>7231.932</v>
      </c>
      <c r="O32" s="19">
        <f>RANK(N32,N$28:N$36,1)</f>
        <v>5</v>
      </c>
      <c r="P32" s="19">
        <f>RANK(O32,O$28:O$36,1)</f>
        <v>5</v>
      </c>
      <c r="Q32" s="33">
        <f>P32*1</f>
        <v>5</v>
      </c>
    </row>
    <row r="33" spans="2:17" ht="15" customHeight="1">
      <c r="B33" s="64">
        <v>20</v>
      </c>
      <c r="C33" s="64">
        <v>4141</v>
      </c>
      <c r="D33" s="62" t="s">
        <v>83</v>
      </c>
      <c r="E33" s="64" t="s">
        <v>39</v>
      </c>
      <c r="F33" s="72" t="s">
        <v>84</v>
      </c>
      <c r="G33" s="1">
        <v>0.6736226851851851</v>
      </c>
      <c r="H33" s="17">
        <f>IF(G33&gt;I$25,G33-I$25,G33+24-I$25)</f>
        <v>0.08681712962962951</v>
      </c>
      <c r="I33" s="18">
        <f>HOUR(H33)*60*60+MINUTE(H33)*60+SECOND(H33)</f>
        <v>7501</v>
      </c>
      <c r="J33" s="75">
        <v>0.982</v>
      </c>
      <c r="K33" s="18">
        <f>I33*J33</f>
        <v>7365.982</v>
      </c>
      <c r="L33" s="19">
        <f>RANK(K33,K$28:K$36,1)</f>
        <v>6</v>
      </c>
      <c r="M33" s="19">
        <f>RANK(L33,L$28:L$36,1)</f>
        <v>6</v>
      </c>
      <c r="N33" s="18">
        <f>I33*J33</f>
        <v>7365.982</v>
      </c>
      <c r="O33" s="19">
        <f>RANK(N33,N$28:N$36,1)</f>
        <v>6</v>
      </c>
      <c r="P33" s="19">
        <f>RANK(O33,O$28:O$36,1)</f>
        <v>6</v>
      </c>
      <c r="Q33" s="33">
        <f>P33*1</f>
        <v>6</v>
      </c>
    </row>
    <row r="34" spans="2:17" ht="15" customHeight="1">
      <c r="B34" s="64">
        <v>21</v>
      </c>
      <c r="C34" s="64">
        <v>3939</v>
      </c>
      <c r="D34" s="62" t="s">
        <v>85</v>
      </c>
      <c r="E34" s="64" t="s">
        <v>33</v>
      </c>
      <c r="F34" s="72" t="s">
        <v>86</v>
      </c>
      <c r="G34" s="1" t="s">
        <v>94</v>
      </c>
      <c r="H34" s="17"/>
      <c r="I34" s="18"/>
      <c r="J34" s="75">
        <v>0.997</v>
      </c>
      <c r="K34" s="18" t="s">
        <v>94</v>
      </c>
      <c r="L34" s="19" t="s">
        <v>96</v>
      </c>
      <c r="M34" s="19">
        <v>8</v>
      </c>
      <c r="N34" s="18" t="s">
        <v>94</v>
      </c>
      <c r="O34" s="19" t="s">
        <v>96</v>
      </c>
      <c r="P34" s="19">
        <v>8</v>
      </c>
      <c r="Q34" s="33">
        <f>P34*1</f>
        <v>8</v>
      </c>
    </row>
    <row r="35" spans="2:17" ht="15" customHeight="1">
      <c r="B35" s="64">
        <v>16</v>
      </c>
      <c r="C35" s="64" t="s">
        <v>50</v>
      </c>
      <c r="D35" s="65" t="s">
        <v>77</v>
      </c>
      <c r="E35" s="64" t="s">
        <v>32</v>
      </c>
      <c r="F35" s="70" t="s">
        <v>78</v>
      </c>
      <c r="G35" s="35" t="s">
        <v>95</v>
      </c>
      <c r="H35" s="17"/>
      <c r="I35" s="18"/>
      <c r="J35" s="75">
        <v>1.014</v>
      </c>
      <c r="K35" s="18" t="s">
        <v>95</v>
      </c>
      <c r="L35" s="19" t="s">
        <v>96</v>
      </c>
      <c r="M35" s="19">
        <v>10</v>
      </c>
      <c r="N35" s="18" t="s">
        <v>95</v>
      </c>
      <c r="O35" s="19" t="s">
        <v>96</v>
      </c>
      <c r="P35" s="19">
        <v>10</v>
      </c>
      <c r="Q35" s="33">
        <f>P35*1</f>
        <v>10</v>
      </c>
    </row>
    <row r="36" spans="2:17" ht="15" customHeight="1">
      <c r="B36" s="64">
        <v>17</v>
      </c>
      <c r="C36" s="64">
        <v>408</v>
      </c>
      <c r="D36" s="66" t="s">
        <v>79</v>
      </c>
      <c r="E36" s="66" t="s">
        <v>36</v>
      </c>
      <c r="F36" s="15" t="s">
        <v>80</v>
      </c>
      <c r="G36" s="35" t="s">
        <v>95</v>
      </c>
      <c r="H36" s="17"/>
      <c r="I36" s="18"/>
      <c r="J36" s="75">
        <v>0.988</v>
      </c>
      <c r="K36" s="18" t="s">
        <v>95</v>
      </c>
      <c r="L36" s="19" t="s">
        <v>96</v>
      </c>
      <c r="M36" s="19">
        <v>10</v>
      </c>
      <c r="N36" s="18" t="s">
        <v>95</v>
      </c>
      <c r="O36" s="19" t="s">
        <v>96</v>
      </c>
      <c r="P36" s="19">
        <v>10</v>
      </c>
      <c r="Q36" s="33">
        <f>P36*1</f>
        <v>10</v>
      </c>
    </row>
    <row r="37" spans="1:17" ht="15" customHeight="1">
      <c r="A37" s="2" t="s">
        <v>21</v>
      </c>
      <c r="C37" s="29"/>
      <c r="D37" s="29"/>
      <c r="E37" s="29"/>
      <c r="F37" s="4"/>
      <c r="G37" s="4"/>
      <c r="H37" s="8" t="s">
        <v>0</v>
      </c>
      <c r="I37" s="58">
        <v>0.5868055555555556</v>
      </c>
      <c r="J37" s="9"/>
      <c r="K37" s="10"/>
      <c r="L37" s="11"/>
      <c r="M37" s="4"/>
      <c r="N37" s="11"/>
      <c r="O37" s="11"/>
      <c r="P37" s="4"/>
      <c r="Q37" s="30"/>
    </row>
    <row r="38" spans="2:17" ht="12.75" customHeight="1">
      <c r="B38" s="60" t="s">
        <v>52</v>
      </c>
      <c r="C38" s="60" t="s">
        <v>1</v>
      </c>
      <c r="D38" s="86" t="s">
        <v>2</v>
      </c>
      <c r="E38" s="88" t="s">
        <v>3</v>
      </c>
      <c r="F38" s="88" t="s">
        <v>4</v>
      </c>
      <c r="G38" s="12" t="s">
        <v>5</v>
      </c>
      <c r="H38" s="53" t="s">
        <v>6</v>
      </c>
      <c r="I38" s="54"/>
      <c r="J38" s="90" t="s">
        <v>7</v>
      </c>
      <c r="K38" s="50" t="s">
        <v>8</v>
      </c>
      <c r="L38" s="51"/>
      <c r="M38" s="52"/>
      <c r="N38" s="50" t="s">
        <v>9</v>
      </c>
      <c r="O38" s="51"/>
      <c r="P38" s="52"/>
      <c r="Q38" s="31" t="s">
        <v>18</v>
      </c>
    </row>
    <row r="39" spans="2:17" ht="12.75" customHeight="1">
      <c r="B39" s="59" t="s">
        <v>10</v>
      </c>
      <c r="C39" s="59" t="s">
        <v>10</v>
      </c>
      <c r="D39" s="87"/>
      <c r="E39" s="89"/>
      <c r="F39" s="89"/>
      <c r="G39" s="45" t="s">
        <v>11</v>
      </c>
      <c r="H39" s="13" t="s">
        <v>11</v>
      </c>
      <c r="I39" s="14" t="s">
        <v>12</v>
      </c>
      <c r="J39" s="91"/>
      <c r="K39" s="15" t="s">
        <v>13</v>
      </c>
      <c r="L39" s="15" t="s">
        <v>14</v>
      </c>
      <c r="M39" s="16" t="s">
        <v>15</v>
      </c>
      <c r="N39" s="15" t="s">
        <v>13</v>
      </c>
      <c r="O39" s="15" t="s">
        <v>14</v>
      </c>
      <c r="P39" s="16" t="s">
        <v>15</v>
      </c>
      <c r="Q39" s="32" t="s">
        <v>16</v>
      </c>
    </row>
    <row r="40" spans="2:17" ht="15" customHeight="1">
      <c r="B40" s="66">
        <v>22</v>
      </c>
      <c r="C40" s="66">
        <v>9101</v>
      </c>
      <c r="D40" s="66" t="s">
        <v>44</v>
      </c>
      <c r="E40" s="66" t="s">
        <v>41</v>
      </c>
      <c r="F40" s="66" t="s">
        <v>87</v>
      </c>
      <c r="G40" s="20">
        <v>0.6774768518518518</v>
      </c>
      <c r="H40" s="17">
        <f>IF(G40&gt;I$37,G40-I$37,G40+24-I$37)</f>
        <v>0.09067129629629622</v>
      </c>
      <c r="I40" s="18">
        <f>HOUR(H40)*60*60+MINUTE(H40)*60+SECOND(H40)</f>
        <v>7834</v>
      </c>
      <c r="J40" s="77">
        <v>0.95</v>
      </c>
      <c r="K40" s="18">
        <f>I40*J40</f>
        <v>7442.299999999999</v>
      </c>
      <c r="L40" s="19">
        <f>RANK(K40,K$40:K$42,1)</f>
        <v>1</v>
      </c>
      <c r="M40" s="19">
        <f>RANK(L40,L$40:L$42,1)</f>
        <v>1</v>
      </c>
      <c r="N40" s="18">
        <f>I40*J40</f>
        <v>7442.299999999999</v>
      </c>
      <c r="O40" s="19">
        <f>RANK(N40,N$40:N$42,1)</f>
        <v>1</v>
      </c>
      <c r="P40" s="19">
        <f>RANK(O40,O$40:O$42,1)</f>
        <v>1</v>
      </c>
      <c r="Q40" s="33">
        <f>P40*1</f>
        <v>1</v>
      </c>
    </row>
    <row r="41" spans="2:17" ht="15" customHeight="1">
      <c r="B41" s="66">
        <v>24</v>
      </c>
      <c r="C41" s="66">
        <v>1504</v>
      </c>
      <c r="D41" s="66" t="s">
        <v>90</v>
      </c>
      <c r="E41" s="66" t="s">
        <v>91</v>
      </c>
      <c r="F41" s="66" t="s">
        <v>92</v>
      </c>
      <c r="G41" s="20">
        <v>0.6835069444444444</v>
      </c>
      <c r="H41" s="17">
        <f>IF(G41&gt;I$37,G41-I$37,G41+24-I$37)</f>
        <v>0.0967013888888888</v>
      </c>
      <c r="I41" s="18">
        <f>HOUR(H41)*60*60+MINUTE(H41)*60+SECOND(H41)</f>
        <v>8355</v>
      </c>
      <c r="J41" s="77">
        <v>0.913</v>
      </c>
      <c r="K41" s="18">
        <f>I41*J41</f>
        <v>7628.115000000001</v>
      </c>
      <c r="L41" s="19">
        <f>RANK(K41,K$40:K$42,1)</f>
        <v>2</v>
      </c>
      <c r="M41" s="19">
        <f>RANK(L41,L$40:L$42,1)</f>
        <v>2</v>
      </c>
      <c r="N41" s="18">
        <f>I41*J41</f>
        <v>7628.115000000001</v>
      </c>
      <c r="O41" s="19">
        <f>RANK(N41,N$40:N$42,1)</f>
        <v>2</v>
      </c>
      <c r="P41" s="19">
        <f>RANK(O41,O$40:O$42,1)</f>
        <v>2</v>
      </c>
      <c r="Q41" s="33">
        <f>P41*1</f>
        <v>2</v>
      </c>
    </row>
    <row r="42" spans="2:17" ht="15" customHeight="1">
      <c r="B42" s="66">
        <v>23</v>
      </c>
      <c r="C42" s="66">
        <v>348</v>
      </c>
      <c r="D42" s="66" t="s">
        <v>40</v>
      </c>
      <c r="E42" s="66" t="s">
        <v>88</v>
      </c>
      <c r="F42" s="66" t="s">
        <v>89</v>
      </c>
      <c r="G42" s="20" t="s">
        <v>94</v>
      </c>
      <c r="H42" s="17"/>
      <c r="I42" s="18"/>
      <c r="J42" s="77">
        <v>0.967</v>
      </c>
      <c r="K42" s="18" t="s">
        <v>94</v>
      </c>
      <c r="L42" s="19"/>
      <c r="M42" s="19">
        <v>4</v>
      </c>
      <c r="N42" s="18" t="s">
        <v>94</v>
      </c>
      <c r="O42" s="19"/>
      <c r="P42" s="19">
        <v>4</v>
      </c>
      <c r="Q42" s="33">
        <f>P42*1</f>
        <v>4</v>
      </c>
    </row>
    <row r="43" spans="2:18" s="5" customFormat="1" ht="15" customHeight="1">
      <c r="B43" s="38"/>
      <c r="D43" s="56"/>
      <c r="E43" s="56"/>
      <c r="F43" s="3"/>
      <c r="G43" s="39"/>
      <c r="H43" s="40"/>
      <c r="I43" s="41"/>
      <c r="J43" s="42"/>
      <c r="K43" s="44"/>
      <c r="L43" s="42"/>
      <c r="M43" s="43"/>
      <c r="N43" s="28" t="s">
        <v>17</v>
      </c>
      <c r="O43" s="42"/>
      <c r="P43" s="43"/>
      <c r="Q43" s="28"/>
      <c r="R43" s="49"/>
    </row>
    <row r="44" spans="5:14" ht="15" customHeight="1">
      <c r="E44" s="48" t="s">
        <v>22</v>
      </c>
      <c r="N44" s="43" t="s">
        <v>99</v>
      </c>
    </row>
    <row r="45" spans="2:17" ht="12.75">
      <c r="B45" s="7"/>
      <c r="D45" s="29"/>
      <c r="E45" s="29"/>
      <c r="G45" s="21"/>
      <c r="H45" s="22"/>
      <c r="I45" s="23"/>
      <c r="J45" s="37"/>
      <c r="K45" s="23"/>
      <c r="L45" s="24"/>
      <c r="M45" s="24"/>
      <c r="N45" s="28"/>
      <c r="O45" s="24"/>
      <c r="P45" s="24"/>
      <c r="Q45" s="36"/>
    </row>
    <row r="46" spans="2:17" ht="12.75">
      <c r="B46" s="7"/>
      <c r="C46" s="29"/>
      <c r="D46" s="29"/>
      <c r="E46" s="29"/>
      <c r="F46" s="29"/>
      <c r="G46" s="21"/>
      <c r="H46" s="22"/>
      <c r="I46" s="23"/>
      <c r="J46" s="37"/>
      <c r="K46" s="23"/>
      <c r="L46" s="24"/>
      <c r="M46" s="24"/>
      <c r="N46" s="43"/>
      <c r="O46" s="24"/>
      <c r="P46" s="24"/>
      <c r="Q46" s="36"/>
    </row>
  </sheetData>
  <sheetProtection/>
  <mergeCells count="20">
    <mergeCell ref="J4:J5"/>
    <mergeCell ref="D4:D5"/>
    <mergeCell ref="E4:E5"/>
    <mergeCell ref="F4:F5"/>
    <mergeCell ref="D38:D39"/>
    <mergeCell ref="E38:E39"/>
    <mergeCell ref="F38:F39"/>
    <mergeCell ref="J38:J39"/>
    <mergeCell ref="J26:J27"/>
    <mergeCell ref="D26:D27"/>
    <mergeCell ref="E26:E27"/>
    <mergeCell ref="F26:F27"/>
    <mergeCell ref="D12:D13"/>
    <mergeCell ref="E12:E13"/>
    <mergeCell ref="F12:F13"/>
    <mergeCell ref="J12:J13"/>
    <mergeCell ref="D18:D19"/>
    <mergeCell ref="E18:E19"/>
    <mergeCell ref="F18:F19"/>
    <mergeCell ref="J18:J19"/>
  </mergeCells>
  <printOptions/>
  <pageMargins left="0.15748031496062992" right="0" top="0.1968503937007874" bottom="0" header="0" footer="0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</dc:creator>
  <cp:keywords/>
  <dc:description/>
  <cp:lastModifiedBy>karakedi</cp:lastModifiedBy>
  <cp:lastPrinted>2016-08-04T15:48:40Z</cp:lastPrinted>
  <dcterms:created xsi:type="dcterms:W3CDTF">2000-09-21T17:28:16Z</dcterms:created>
  <dcterms:modified xsi:type="dcterms:W3CDTF">2016-08-05T14:03:54Z</dcterms:modified>
  <cp:category/>
  <cp:version/>
  <cp:contentType/>
  <cp:contentStatus/>
</cp:coreProperties>
</file>