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yarış 1" sheetId="1" r:id="rId1"/>
    <sheet name="düz 1" sheetId="2" r:id="rId2"/>
  </sheets>
  <definedNames/>
  <calcPr fullCalcOnLoad="1"/>
</workbook>
</file>

<file path=xl/sharedStrings.xml><?xml version="1.0" encoding="utf-8"?>
<sst xmlns="http://schemas.openxmlformats.org/spreadsheetml/2006/main" count="251" uniqueCount="80">
  <si>
    <t>Start Saati :</t>
  </si>
  <si>
    <t>YELKEN</t>
  </si>
  <si>
    <t>TEKNE ADI</t>
  </si>
  <si>
    <t xml:space="preserve">TEKNE TİPİ </t>
  </si>
  <si>
    <t>SAHİBİ / SORUMLU KİŞİ</t>
  </si>
  <si>
    <t>Finiş</t>
  </si>
  <si>
    <t>Geçen</t>
  </si>
  <si>
    <t>TCC</t>
  </si>
  <si>
    <t>GEÇİCİ SONUÇ</t>
  </si>
  <si>
    <t>SONUÇ</t>
  </si>
  <si>
    <t>NO</t>
  </si>
  <si>
    <t>Saati</t>
  </si>
  <si>
    <t>Süre</t>
  </si>
  <si>
    <t>Düz. Süre</t>
  </si>
  <si>
    <t>Sıra</t>
  </si>
  <si>
    <t>Puan</t>
  </si>
  <si>
    <t>FARR 40</t>
  </si>
  <si>
    <t>PROTOTYPE</t>
  </si>
  <si>
    <t>MAT 1010</t>
  </si>
  <si>
    <t>FIRST 34.7</t>
  </si>
  <si>
    <t>SUN FAST 3200</t>
  </si>
  <si>
    <t>DENİZ YILMAZ</t>
  </si>
  <si>
    <t>YARIŞ KOMİTESİ BAŞKANI</t>
  </si>
  <si>
    <t>DESTEK (BORDO)</t>
  </si>
  <si>
    <t>TCF</t>
  </si>
  <si>
    <t>YARIŞ 1 (DÜZELTİLMİŞ ZAMAN)</t>
  </si>
  <si>
    <t>IRC I - IRC II - IRC III</t>
  </si>
  <si>
    <t>YARIŞ 1</t>
  </si>
  <si>
    <t>YARIŞ SEKRETERLİĞİ:</t>
  </si>
  <si>
    <t>ALVIMEDICA 2</t>
  </si>
  <si>
    <t>FIRST 35</t>
  </si>
  <si>
    <t>GÜNEŞ SİGORTA - FALCON</t>
  </si>
  <si>
    <t>SHAK SHUKA</t>
  </si>
  <si>
    <t>HASAN UTKU ÇETİNER</t>
  </si>
  <si>
    <t>IRC I (SARI) - [TCC 1,070 ve üzeri ve Mumm 30 (Farr 30)  tipi tekneler]</t>
  </si>
  <si>
    <t>IRC II (YEŞİL) - [TCC 1,069 - 1,025 arası]</t>
  </si>
  <si>
    <t>IRC III (LACİVERT) - [TCC 1,024 - 0,980 arası]</t>
  </si>
  <si>
    <t>YARIŞ</t>
  </si>
  <si>
    <t>PUANI</t>
  </si>
  <si>
    <t>29-30 AĞUSTOS 2013</t>
  </si>
  <si>
    <t>TAYK - BYK OLYMPOS REGATTA</t>
  </si>
  <si>
    <t>KORZA</t>
  </si>
  <si>
    <t>MEHMET GÜRHAN TÜKER</t>
  </si>
  <si>
    <t>BORUSAN RACING - ÇILGIN SİGMA</t>
  </si>
  <si>
    <t>BÜLENT DEMİRCİOĞLU/BORA GÜMÜŞDAL</t>
  </si>
  <si>
    <t>CEM BOZKURT/KAAN İŞ</t>
  </si>
  <si>
    <t>GARANTİ SAILING - FENERBAHÇE 1</t>
  </si>
  <si>
    <t>FENERBAHÇE SK/OĞUZ AYAN</t>
  </si>
  <si>
    <t>ARCORA - 4 KMS RC</t>
  </si>
  <si>
    <t>A 40 RC</t>
  </si>
  <si>
    <t>OREL KALOMENİ/GÜNKUT AYVAZOĞLU</t>
  </si>
  <si>
    <t>DAPHNE</t>
  </si>
  <si>
    <t>AZUREE 40</t>
  </si>
  <si>
    <t>SAĞTUĞ KÜÇÜKKAYALAR</t>
  </si>
  <si>
    <t>ENKA - CHEESE</t>
  </si>
  <si>
    <t>LEVENT PEYNİRCİ/ONUR TOK</t>
  </si>
  <si>
    <t>BLUEWIND</t>
  </si>
  <si>
    <t>DENİZ DURMAY/ENGİN DENİZ</t>
  </si>
  <si>
    <t>EKER - YAYIK AYRAN</t>
  </si>
  <si>
    <t>A 35</t>
  </si>
  <si>
    <t>AHMET EKER</t>
  </si>
  <si>
    <t>EJDER VAROL</t>
  </si>
  <si>
    <t>i-marine F35</t>
  </si>
  <si>
    <t>VOLVO CARS - KEYFİM 3,5</t>
  </si>
  <si>
    <t>HAKAN YAZICI/SELİM YAZICI</t>
  </si>
  <si>
    <t>ATILGAN</t>
  </si>
  <si>
    <t>FIRST 36.7</t>
  </si>
  <si>
    <t>HÜSEYİN REMZİ ERİŞEN</t>
  </si>
  <si>
    <t xml:space="preserve">EKER  </t>
  </si>
  <si>
    <t>AHMET EKER/MUSTAFA ÖNCÜ</t>
  </si>
  <si>
    <t>ALFASAIL - PETEK</t>
  </si>
  <si>
    <t>CEVAT SATIR/ŞAHİN AKIN</t>
  </si>
  <si>
    <t>YUSTA</t>
  </si>
  <si>
    <t>VOYAGER 600</t>
  </si>
  <si>
    <t>YILDIRIM BEYAZIT USTA</t>
  </si>
  <si>
    <t>GBR186N</t>
  </si>
  <si>
    <t>DNC</t>
  </si>
  <si>
    <t xml:space="preserve"> </t>
  </si>
  <si>
    <t>30 AĞUSTOS 2013, Saat:11:00</t>
  </si>
  <si>
    <t>30 AĞUSTOS 2013, Saat:  11:05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</si>
</sst>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:mm"/>
    <numFmt numFmtId="165" formatCode="0.0000"/>
    <numFmt numFmtId="166" formatCode="0.0"/>
    <numFmt numFmtId="167" formatCode="0.000"/>
  </numFmts>
  <fonts count="32">
    <font>
      <sz val="10"/>
      <name val="Arial"/>
      <family val="0"/>
    </font>
    <font>
      <b/>
      <sz val="10"/>
      <name val="Arial Tur"/>
      <family val="2"/>
    </font>
    <font>
      <b/>
      <sz val="12"/>
      <name val="Arial Tur"/>
      <family val="2"/>
    </font>
    <font>
      <sz val="10"/>
      <name val="Arial Tur"/>
      <family val="2"/>
    </font>
    <font>
      <sz val="12"/>
      <name val="Arial"/>
      <family val="2"/>
    </font>
    <font>
      <sz val="11"/>
      <name val="Arial Tur"/>
      <family val="2"/>
    </font>
    <font>
      <sz val="8"/>
      <name val="Arial Tur"/>
      <family val="2"/>
    </font>
    <font>
      <sz val="9"/>
      <name val="Arial Tur"/>
      <family val="2"/>
    </font>
    <font>
      <b/>
      <sz val="9"/>
      <name val="Arial Tur"/>
      <family val="0"/>
    </font>
    <font>
      <sz val="8"/>
      <name val="Arial"/>
      <family val="2"/>
    </font>
    <font>
      <b/>
      <sz val="10"/>
      <color indexed="8"/>
      <name val="Arial Tu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Tur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0" borderId="5" applyNumberFormat="0" applyAlignment="0" applyProtection="0"/>
    <xf numFmtId="0" fontId="21" fillId="7" borderId="6" applyNumberFormat="0" applyAlignment="0" applyProtection="0"/>
    <xf numFmtId="0" fontId="23" fillId="10" borderId="6" applyNumberFormat="0" applyAlignment="0" applyProtection="0"/>
    <xf numFmtId="0" fontId="25" fillId="11" borderId="7" applyNumberFormat="0" applyAlignment="0" applyProtection="0"/>
    <xf numFmtId="0" fontId="18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0" fillId="4" borderId="8" applyNumberFormat="0" applyFont="0" applyAlignment="0" applyProtection="0"/>
    <xf numFmtId="0" fontId="20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9" borderId="0" applyNumberFormat="0" applyBorder="0" applyAlignment="0" applyProtection="0"/>
    <xf numFmtId="0" fontId="29" fillId="17" borderId="0" applyNumberFormat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 vertical="center"/>
      <protection locked="0"/>
    </xf>
    <xf numFmtId="164" fontId="6" fillId="0" borderId="0" xfId="0" applyNumberFormat="1" applyFont="1" applyBorder="1" applyAlignment="1">
      <alignment horizontal="left" vertical="center"/>
    </xf>
    <xf numFmtId="165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6" fillId="10" borderId="10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10" borderId="14" xfId="0" applyFont="1" applyFill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166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21" fontId="7" fillId="0" borderId="15" xfId="0" applyNumberFormat="1" applyFont="1" applyBorder="1" applyAlignment="1" applyProtection="1">
      <alignment horizontal="center"/>
      <protection locked="0"/>
    </xf>
    <xf numFmtId="21" fontId="7" fillId="0" borderId="15" xfId="0" applyNumberFormat="1" applyFont="1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5" fillId="0" borderId="16" xfId="0" applyFont="1" applyBorder="1" applyAlignment="1">
      <alignment horizontal="center"/>
    </xf>
    <xf numFmtId="0" fontId="6" fillId="0" borderId="16" xfId="0" applyFont="1" applyBorder="1" applyAlignment="1" applyProtection="1">
      <alignment horizontal="center" vertical="center"/>
      <protection locked="0"/>
    </xf>
    <xf numFmtId="165" fontId="5" fillId="0" borderId="16" xfId="0" applyNumberFormat="1" applyFont="1" applyBorder="1" applyAlignment="1">
      <alignment horizontal="center" vertical="top"/>
    </xf>
    <xf numFmtId="1" fontId="5" fillId="0" borderId="16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10" borderId="14" xfId="0" applyFont="1" applyFill="1" applyBorder="1" applyAlignment="1" applyProtection="1">
      <alignment horizontal="center"/>
      <protection locked="0"/>
    </xf>
    <xf numFmtId="0" fontId="9" fillId="1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167" fontId="13" fillId="10" borderId="17" xfId="0" applyNumberFormat="1" applyFont="1" applyFill="1" applyBorder="1" applyAlignment="1" applyProtection="1">
      <alignment horizontal="center"/>
      <protection locked="0"/>
    </xf>
    <xf numFmtId="0" fontId="9" fillId="10" borderId="14" xfId="0" applyFont="1" applyFill="1" applyBorder="1" applyAlignment="1" applyProtection="1">
      <alignment horizontal="center"/>
      <protection/>
    </xf>
    <xf numFmtId="167" fontId="13" fillId="0" borderId="17" xfId="0" applyNumberFormat="1" applyFont="1" applyFill="1" applyBorder="1" applyAlignment="1">
      <alignment horizontal="center"/>
    </xf>
    <xf numFmtId="167" fontId="13" fillId="0" borderId="1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7" fontId="13" fillId="0" borderId="15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5" fontId="6" fillId="0" borderId="14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>
      <xdr:nvSpPr>
        <xdr:cNvPr id="1" name="Text 39"/>
        <xdr:cNvSpPr txBox="1">
          <a:spLocks noChangeArrowheads="1"/>
        </xdr:cNvSpPr>
      </xdr:nvSpPr>
      <xdr:spPr>
        <a:xfrm>
          <a:off x="704850" y="5229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>
      <xdr:nvSpPr>
        <xdr:cNvPr id="2" name="Text 78"/>
        <xdr:cNvSpPr txBox="1">
          <a:spLocks noChangeArrowheads="1"/>
        </xdr:cNvSpPr>
      </xdr:nvSpPr>
      <xdr:spPr>
        <a:xfrm>
          <a:off x="704850" y="5229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>
      <xdr:nvSpPr>
        <xdr:cNvPr id="3" name="Text 117"/>
        <xdr:cNvSpPr txBox="1">
          <a:spLocks noChangeArrowheads="1"/>
        </xdr:cNvSpPr>
      </xdr:nvSpPr>
      <xdr:spPr>
        <a:xfrm>
          <a:off x="704850" y="5229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4" name="Text 118"/>
        <xdr:cNvSpPr txBox="1">
          <a:spLocks noChangeArrowheads="1"/>
        </xdr:cNvSpPr>
      </xdr:nvSpPr>
      <xdr:spPr>
        <a:xfrm>
          <a:off x="161925" y="5229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5" name="Text 119"/>
        <xdr:cNvSpPr txBox="1">
          <a:spLocks noChangeArrowheads="1"/>
        </xdr:cNvSpPr>
      </xdr:nvSpPr>
      <xdr:spPr>
        <a:xfrm>
          <a:off x="161925" y="5229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6" name="Text 120"/>
        <xdr:cNvSpPr txBox="1">
          <a:spLocks noChangeArrowheads="1"/>
        </xdr:cNvSpPr>
      </xdr:nvSpPr>
      <xdr:spPr>
        <a:xfrm>
          <a:off x="161925" y="5229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>
      <xdr:nvSpPr>
        <xdr:cNvPr id="7" name="Text 121"/>
        <xdr:cNvSpPr txBox="1">
          <a:spLocks noChangeArrowheads="1"/>
        </xdr:cNvSpPr>
      </xdr:nvSpPr>
      <xdr:spPr>
        <a:xfrm>
          <a:off x="704850" y="5229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>
      <xdr:nvSpPr>
        <xdr:cNvPr id="8" name="Text 122"/>
        <xdr:cNvSpPr txBox="1">
          <a:spLocks noChangeArrowheads="1"/>
        </xdr:cNvSpPr>
      </xdr:nvSpPr>
      <xdr:spPr>
        <a:xfrm>
          <a:off x="704850" y="5229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>
      <xdr:nvSpPr>
        <xdr:cNvPr id="9" name="Text 123"/>
        <xdr:cNvSpPr txBox="1">
          <a:spLocks noChangeArrowheads="1"/>
        </xdr:cNvSpPr>
      </xdr:nvSpPr>
      <xdr:spPr>
        <a:xfrm>
          <a:off x="704850" y="5229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>
      <xdr:nvSpPr>
        <xdr:cNvPr id="10" name="Text 39"/>
        <xdr:cNvSpPr txBox="1">
          <a:spLocks noChangeArrowheads="1"/>
        </xdr:cNvSpPr>
      </xdr:nvSpPr>
      <xdr:spPr>
        <a:xfrm>
          <a:off x="704850" y="5229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>
      <xdr:nvSpPr>
        <xdr:cNvPr id="11" name="Text 78"/>
        <xdr:cNvSpPr txBox="1">
          <a:spLocks noChangeArrowheads="1"/>
        </xdr:cNvSpPr>
      </xdr:nvSpPr>
      <xdr:spPr>
        <a:xfrm>
          <a:off x="704850" y="5229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>
      <xdr:nvSpPr>
        <xdr:cNvPr id="12" name="Text 117"/>
        <xdr:cNvSpPr txBox="1">
          <a:spLocks noChangeArrowheads="1"/>
        </xdr:cNvSpPr>
      </xdr:nvSpPr>
      <xdr:spPr>
        <a:xfrm>
          <a:off x="704850" y="5229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13" name="Text 118"/>
        <xdr:cNvSpPr txBox="1">
          <a:spLocks noChangeArrowheads="1"/>
        </xdr:cNvSpPr>
      </xdr:nvSpPr>
      <xdr:spPr>
        <a:xfrm>
          <a:off x="161925" y="5229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14" name="Text 119"/>
        <xdr:cNvSpPr txBox="1">
          <a:spLocks noChangeArrowheads="1"/>
        </xdr:cNvSpPr>
      </xdr:nvSpPr>
      <xdr:spPr>
        <a:xfrm>
          <a:off x="161925" y="5229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15" name="Text 120"/>
        <xdr:cNvSpPr txBox="1">
          <a:spLocks noChangeArrowheads="1"/>
        </xdr:cNvSpPr>
      </xdr:nvSpPr>
      <xdr:spPr>
        <a:xfrm>
          <a:off x="161925" y="5229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>
      <xdr:nvSpPr>
        <xdr:cNvPr id="16" name="Text 121"/>
        <xdr:cNvSpPr txBox="1">
          <a:spLocks noChangeArrowheads="1"/>
        </xdr:cNvSpPr>
      </xdr:nvSpPr>
      <xdr:spPr>
        <a:xfrm>
          <a:off x="704850" y="5229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>
      <xdr:nvSpPr>
        <xdr:cNvPr id="17" name="Text 122"/>
        <xdr:cNvSpPr txBox="1">
          <a:spLocks noChangeArrowheads="1"/>
        </xdr:cNvSpPr>
      </xdr:nvSpPr>
      <xdr:spPr>
        <a:xfrm>
          <a:off x="704850" y="5229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>
      <xdr:nvSpPr>
        <xdr:cNvPr id="18" name="Text 123"/>
        <xdr:cNvSpPr txBox="1">
          <a:spLocks noChangeArrowheads="1"/>
        </xdr:cNvSpPr>
      </xdr:nvSpPr>
      <xdr:spPr>
        <a:xfrm>
          <a:off x="704850" y="5229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19" name="Text Box 45"/>
        <xdr:cNvSpPr txBox="1">
          <a:spLocks noChangeArrowheads="1"/>
        </xdr:cNvSpPr>
      </xdr:nvSpPr>
      <xdr:spPr>
        <a:xfrm>
          <a:off x="161925" y="5229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>
      <xdr:nvSpPr>
        <xdr:cNvPr id="20" name="Text 39"/>
        <xdr:cNvSpPr txBox="1">
          <a:spLocks noChangeArrowheads="1"/>
        </xdr:cNvSpPr>
      </xdr:nvSpPr>
      <xdr:spPr>
        <a:xfrm>
          <a:off x="704850" y="5229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>
      <xdr:nvSpPr>
        <xdr:cNvPr id="21" name="Text 78"/>
        <xdr:cNvSpPr txBox="1">
          <a:spLocks noChangeArrowheads="1"/>
        </xdr:cNvSpPr>
      </xdr:nvSpPr>
      <xdr:spPr>
        <a:xfrm>
          <a:off x="704850" y="5229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>
      <xdr:nvSpPr>
        <xdr:cNvPr id="22" name="Text 117"/>
        <xdr:cNvSpPr txBox="1">
          <a:spLocks noChangeArrowheads="1"/>
        </xdr:cNvSpPr>
      </xdr:nvSpPr>
      <xdr:spPr>
        <a:xfrm>
          <a:off x="704850" y="5229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23" name="Text 118"/>
        <xdr:cNvSpPr txBox="1">
          <a:spLocks noChangeArrowheads="1"/>
        </xdr:cNvSpPr>
      </xdr:nvSpPr>
      <xdr:spPr>
        <a:xfrm>
          <a:off x="161925" y="5229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24" name="Text 119"/>
        <xdr:cNvSpPr txBox="1">
          <a:spLocks noChangeArrowheads="1"/>
        </xdr:cNvSpPr>
      </xdr:nvSpPr>
      <xdr:spPr>
        <a:xfrm>
          <a:off x="161925" y="5229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25" name="Text 120"/>
        <xdr:cNvSpPr txBox="1">
          <a:spLocks noChangeArrowheads="1"/>
        </xdr:cNvSpPr>
      </xdr:nvSpPr>
      <xdr:spPr>
        <a:xfrm>
          <a:off x="161925" y="5229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>
      <xdr:nvSpPr>
        <xdr:cNvPr id="26" name="Text 121"/>
        <xdr:cNvSpPr txBox="1">
          <a:spLocks noChangeArrowheads="1"/>
        </xdr:cNvSpPr>
      </xdr:nvSpPr>
      <xdr:spPr>
        <a:xfrm>
          <a:off x="704850" y="5229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>
      <xdr:nvSpPr>
        <xdr:cNvPr id="27" name="Text 122"/>
        <xdr:cNvSpPr txBox="1">
          <a:spLocks noChangeArrowheads="1"/>
        </xdr:cNvSpPr>
      </xdr:nvSpPr>
      <xdr:spPr>
        <a:xfrm>
          <a:off x="704850" y="5229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>
      <xdr:nvSpPr>
        <xdr:cNvPr id="28" name="Text 123"/>
        <xdr:cNvSpPr txBox="1">
          <a:spLocks noChangeArrowheads="1"/>
        </xdr:cNvSpPr>
      </xdr:nvSpPr>
      <xdr:spPr>
        <a:xfrm>
          <a:off x="704850" y="5229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29" name="Text Box 45"/>
        <xdr:cNvSpPr txBox="1">
          <a:spLocks noChangeArrowheads="1"/>
        </xdr:cNvSpPr>
      </xdr:nvSpPr>
      <xdr:spPr>
        <a:xfrm>
          <a:off x="161925" y="5229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30" name="Text Box 45"/>
        <xdr:cNvSpPr txBox="1">
          <a:spLocks noChangeArrowheads="1"/>
        </xdr:cNvSpPr>
      </xdr:nvSpPr>
      <xdr:spPr>
        <a:xfrm>
          <a:off x="161925" y="5229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352425</xdr:colOff>
      <xdr:row>25</xdr:row>
      <xdr:rowOff>0</xdr:rowOff>
    </xdr:to>
    <xdr:sp>
      <xdr:nvSpPr>
        <xdr:cNvPr id="31" name="Text Box 12"/>
        <xdr:cNvSpPr txBox="1">
          <a:spLocks noChangeArrowheads="1"/>
        </xdr:cNvSpPr>
      </xdr:nvSpPr>
      <xdr:spPr>
        <a:xfrm>
          <a:off x="161925" y="522922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161925" y="5229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>
      <xdr:nvSpPr>
        <xdr:cNvPr id="33" name="Text 39"/>
        <xdr:cNvSpPr txBox="1">
          <a:spLocks noChangeArrowheads="1"/>
        </xdr:cNvSpPr>
      </xdr:nvSpPr>
      <xdr:spPr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>
      <xdr:nvSpPr>
        <xdr:cNvPr id="34" name="Text 78"/>
        <xdr:cNvSpPr txBox="1">
          <a:spLocks noChangeArrowheads="1"/>
        </xdr:cNvSpPr>
      </xdr:nvSpPr>
      <xdr:spPr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>
      <xdr:nvSpPr>
        <xdr:cNvPr id="35" name="Text 117"/>
        <xdr:cNvSpPr txBox="1">
          <a:spLocks noChangeArrowheads="1"/>
        </xdr:cNvSpPr>
      </xdr:nvSpPr>
      <xdr:spPr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36" name="Text 118"/>
        <xdr:cNvSpPr txBox="1">
          <a:spLocks noChangeArrowheads="1"/>
        </xdr:cNvSpPr>
      </xdr:nvSpPr>
      <xdr:spPr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37" name="Text 119"/>
        <xdr:cNvSpPr txBox="1">
          <a:spLocks noChangeArrowheads="1"/>
        </xdr:cNvSpPr>
      </xdr:nvSpPr>
      <xdr:spPr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38" name="Text 120"/>
        <xdr:cNvSpPr txBox="1">
          <a:spLocks noChangeArrowheads="1"/>
        </xdr:cNvSpPr>
      </xdr:nvSpPr>
      <xdr:spPr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>
      <xdr:nvSpPr>
        <xdr:cNvPr id="39" name="Text 121"/>
        <xdr:cNvSpPr txBox="1">
          <a:spLocks noChangeArrowheads="1"/>
        </xdr:cNvSpPr>
      </xdr:nvSpPr>
      <xdr:spPr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>
      <xdr:nvSpPr>
        <xdr:cNvPr id="40" name="Text 122"/>
        <xdr:cNvSpPr txBox="1">
          <a:spLocks noChangeArrowheads="1"/>
        </xdr:cNvSpPr>
      </xdr:nvSpPr>
      <xdr:spPr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>
      <xdr:nvSpPr>
        <xdr:cNvPr id="41" name="Text 123"/>
        <xdr:cNvSpPr txBox="1">
          <a:spLocks noChangeArrowheads="1"/>
        </xdr:cNvSpPr>
      </xdr:nvSpPr>
      <xdr:spPr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>
      <xdr:nvSpPr>
        <xdr:cNvPr id="42" name="Text 39"/>
        <xdr:cNvSpPr txBox="1">
          <a:spLocks noChangeArrowheads="1"/>
        </xdr:cNvSpPr>
      </xdr:nvSpPr>
      <xdr:spPr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>
      <xdr:nvSpPr>
        <xdr:cNvPr id="43" name="Text 78"/>
        <xdr:cNvSpPr txBox="1">
          <a:spLocks noChangeArrowheads="1"/>
        </xdr:cNvSpPr>
      </xdr:nvSpPr>
      <xdr:spPr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>
      <xdr:nvSpPr>
        <xdr:cNvPr id="44" name="Text 117"/>
        <xdr:cNvSpPr txBox="1">
          <a:spLocks noChangeArrowheads="1"/>
        </xdr:cNvSpPr>
      </xdr:nvSpPr>
      <xdr:spPr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45" name="Text 118"/>
        <xdr:cNvSpPr txBox="1">
          <a:spLocks noChangeArrowheads="1"/>
        </xdr:cNvSpPr>
      </xdr:nvSpPr>
      <xdr:spPr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46" name="Text 119"/>
        <xdr:cNvSpPr txBox="1">
          <a:spLocks noChangeArrowheads="1"/>
        </xdr:cNvSpPr>
      </xdr:nvSpPr>
      <xdr:spPr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47" name="Text 120"/>
        <xdr:cNvSpPr txBox="1">
          <a:spLocks noChangeArrowheads="1"/>
        </xdr:cNvSpPr>
      </xdr:nvSpPr>
      <xdr:spPr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>
      <xdr:nvSpPr>
        <xdr:cNvPr id="48" name="Text 121"/>
        <xdr:cNvSpPr txBox="1">
          <a:spLocks noChangeArrowheads="1"/>
        </xdr:cNvSpPr>
      </xdr:nvSpPr>
      <xdr:spPr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>
      <xdr:nvSpPr>
        <xdr:cNvPr id="49" name="Text 122"/>
        <xdr:cNvSpPr txBox="1">
          <a:spLocks noChangeArrowheads="1"/>
        </xdr:cNvSpPr>
      </xdr:nvSpPr>
      <xdr:spPr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>
      <xdr:nvSpPr>
        <xdr:cNvPr id="50" name="Text 123"/>
        <xdr:cNvSpPr txBox="1">
          <a:spLocks noChangeArrowheads="1"/>
        </xdr:cNvSpPr>
      </xdr:nvSpPr>
      <xdr:spPr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>
      <xdr:nvSpPr>
        <xdr:cNvPr id="52" name="Text 39"/>
        <xdr:cNvSpPr txBox="1">
          <a:spLocks noChangeArrowheads="1"/>
        </xdr:cNvSpPr>
      </xdr:nvSpPr>
      <xdr:spPr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>
      <xdr:nvSpPr>
        <xdr:cNvPr id="53" name="Text 78"/>
        <xdr:cNvSpPr txBox="1">
          <a:spLocks noChangeArrowheads="1"/>
        </xdr:cNvSpPr>
      </xdr:nvSpPr>
      <xdr:spPr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>
      <xdr:nvSpPr>
        <xdr:cNvPr id="54" name="Text 117"/>
        <xdr:cNvSpPr txBox="1">
          <a:spLocks noChangeArrowheads="1"/>
        </xdr:cNvSpPr>
      </xdr:nvSpPr>
      <xdr:spPr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55" name="Text 118"/>
        <xdr:cNvSpPr txBox="1">
          <a:spLocks noChangeArrowheads="1"/>
        </xdr:cNvSpPr>
      </xdr:nvSpPr>
      <xdr:spPr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56" name="Text 119"/>
        <xdr:cNvSpPr txBox="1">
          <a:spLocks noChangeArrowheads="1"/>
        </xdr:cNvSpPr>
      </xdr:nvSpPr>
      <xdr:spPr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57" name="Text 120"/>
        <xdr:cNvSpPr txBox="1">
          <a:spLocks noChangeArrowheads="1"/>
        </xdr:cNvSpPr>
      </xdr:nvSpPr>
      <xdr:spPr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>
      <xdr:nvSpPr>
        <xdr:cNvPr id="58" name="Text 121"/>
        <xdr:cNvSpPr txBox="1">
          <a:spLocks noChangeArrowheads="1"/>
        </xdr:cNvSpPr>
      </xdr:nvSpPr>
      <xdr:spPr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>
      <xdr:nvSpPr>
        <xdr:cNvPr id="59" name="Text 122"/>
        <xdr:cNvSpPr txBox="1">
          <a:spLocks noChangeArrowheads="1"/>
        </xdr:cNvSpPr>
      </xdr:nvSpPr>
      <xdr:spPr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>
      <xdr:nvSpPr>
        <xdr:cNvPr id="60" name="Text 123"/>
        <xdr:cNvSpPr txBox="1">
          <a:spLocks noChangeArrowheads="1"/>
        </xdr:cNvSpPr>
      </xdr:nvSpPr>
      <xdr:spPr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61" name="Text Box 45"/>
        <xdr:cNvSpPr txBox="1">
          <a:spLocks noChangeArrowheads="1"/>
        </xdr:cNvSpPr>
      </xdr:nvSpPr>
      <xdr:spPr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62" name="Text Box 45"/>
        <xdr:cNvSpPr txBox="1">
          <a:spLocks noChangeArrowheads="1"/>
        </xdr:cNvSpPr>
      </xdr:nvSpPr>
      <xdr:spPr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352425</xdr:colOff>
      <xdr:row>28</xdr:row>
      <xdr:rowOff>0</xdr:rowOff>
    </xdr:to>
    <xdr:sp>
      <xdr:nvSpPr>
        <xdr:cNvPr id="63" name="Text Box 12"/>
        <xdr:cNvSpPr txBox="1">
          <a:spLocks noChangeArrowheads="1"/>
        </xdr:cNvSpPr>
      </xdr:nvSpPr>
      <xdr:spPr>
        <a:xfrm>
          <a:off x="161925" y="591502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64" name="Text Box 45"/>
        <xdr:cNvSpPr txBox="1">
          <a:spLocks noChangeArrowheads="1"/>
        </xdr:cNvSpPr>
      </xdr:nvSpPr>
      <xdr:spPr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>
      <xdr:nvSpPr>
        <xdr:cNvPr id="1" name="Text 39"/>
        <xdr:cNvSpPr txBox="1">
          <a:spLocks noChangeArrowheads="1"/>
        </xdr:cNvSpPr>
      </xdr:nvSpPr>
      <xdr:spPr>
        <a:xfrm>
          <a:off x="49530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>
      <xdr:nvSpPr>
        <xdr:cNvPr id="2" name="Text 78"/>
        <xdr:cNvSpPr txBox="1">
          <a:spLocks noChangeArrowheads="1"/>
        </xdr:cNvSpPr>
      </xdr:nvSpPr>
      <xdr:spPr>
        <a:xfrm>
          <a:off x="49530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>
      <xdr:nvSpPr>
        <xdr:cNvPr id="3" name="Text 117"/>
        <xdr:cNvSpPr txBox="1">
          <a:spLocks noChangeArrowheads="1"/>
        </xdr:cNvSpPr>
      </xdr:nvSpPr>
      <xdr:spPr>
        <a:xfrm>
          <a:off x="49530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>
      <xdr:nvSpPr>
        <xdr:cNvPr id="4" name="Text 118"/>
        <xdr:cNvSpPr txBox="1">
          <a:spLocks noChangeArrowheads="1"/>
        </xdr:cNvSpPr>
      </xdr:nvSpPr>
      <xdr:spPr>
        <a:xfrm>
          <a:off x="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>
      <xdr:nvSpPr>
        <xdr:cNvPr id="5" name="Text 119"/>
        <xdr:cNvSpPr txBox="1">
          <a:spLocks noChangeArrowheads="1"/>
        </xdr:cNvSpPr>
      </xdr:nvSpPr>
      <xdr:spPr>
        <a:xfrm>
          <a:off x="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>
      <xdr:nvSpPr>
        <xdr:cNvPr id="6" name="Text 120"/>
        <xdr:cNvSpPr txBox="1">
          <a:spLocks noChangeArrowheads="1"/>
        </xdr:cNvSpPr>
      </xdr:nvSpPr>
      <xdr:spPr>
        <a:xfrm>
          <a:off x="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>
      <xdr:nvSpPr>
        <xdr:cNvPr id="7" name="Text 121"/>
        <xdr:cNvSpPr txBox="1">
          <a:spLocks noChangeArrowheads="1"/>
        </xdr:cNvSpPr>
      </xdr:nvSpPr>
      <xdr:spPr>
        <a:xfrm>
          <a:off x="49530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>
      <xdr:nvSpPr>
        <xdr:cNvPr id="8" name="Text 122"/>
        <xdr:cNvSpPr txBox="1">
          <a:spLocks noChangeArrowheads="1"/>
        </xdr:cNvSpPr>
      </xdr:nvSpPr>
      <xdr:spPr>
        <a:xfrm>
          <a:off x="49530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>
      <xdr:nvSpPr>
        <xdr:cNvPr id="9" name="Text 123"/>
        <xdr:cNvSpPr txBox="1">
          <a:spLocks noChangeArrowheads="1"/>
        </xdr:cNvSpPr>
      </xdr:nvSpPr>
      <xdr:spPr>
        <a:xfrm>
          <a:off x="495300" y="5591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>
      <xdr:nvSpPr>
        <xdr:cNvPr id="10" name="Text 39"/>
        <xdr:cNvSpPr txBox="1">
          <a:spLocks noChangeArrowheads="1"/>
        </xdr:cNvSpPr>
      </xdr:nvSpPr>
      <xdr:spPr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>
      <xdr:nvSpPr>
        <xdr:cNvPr id="11" name="Text 78"/>
        <xdr:cNvSpPr txBox="1">
          <a:spLocks noChangeArrowheads="1"/>
        </xdr:cNvSpPr>
      </xdr:nvSpPr>
      <xdr:spPr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>
      <xdr:nvSpPr>
        <xdr:cNvPr id="12" name="Text 117"/>
        <xdr:cNvSpPr txBox="1">
          <a:spLocks noChangeArrowheads="1"/>
        </xdr:cNvSpPr>
      </xdr:nvSpPr>
      <xdr:spPr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>
      <xdr:nvSpPr>
        <xdr:cNvPr id="13" name="Text 118"/>
        <xdr:cNvSpPr txBox="1">
          <a:spLocks noChangeArrowheads="1"/>
        </xdr:cNvSpPr>
      </xdr:nvSpPr>
      <xdr:spPr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>
      <xdr:nvSpPr>
        <xdr:cNvPr id="14" name="Text 119"/>
        <xdr:cNvSpPr txBox="1">
          <a:spLocks noChangeArrowheads="1"/>
        </xdr:cNvSpPr>
      </xdr:nvSpPr>
      <xdr:spPr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>
      <xdr:nvSpPr>
        <xdr:cNvPr id="15" name="Text 120"/>
        <xdr:cNvSpPr txBox="1">
          <a:spLocks noChangeArrowheads="1"/>
        </xdr:cNvSpPr>
      </xdr:nvSpPr>
      <xdr:spPr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>
      <xdr:nvSpPr>
        <xdr:cNvPr id="16" name="Text 121"/>
        <xdr:cNvSpPr txBox="1">
          <a:spLocks noChangeArrowheads="1"/>
        </xdr:cNvSpPr>
      </xdr:nvSpPr>
      <xdr:spPr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>
      <xdr:nvSpPr>
        <xdr:cNvPr id="17" name="Text 122"/>
        <xdr:cNvSpPr txBox="1">
          <a:spLocks noChangeArrowheads="1"/>
        </xdr:cNvSpPr>
      </xdr:nvSpPr>
      <xdr:spPr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>
      <xdr:nvSpPr>
        <xdr:cNvPr id="18" name="Text 123"/>
        <xdr:cNvSpPr txBox="1">
          <a:spLocks noChangeArrowheads="1"/>
        </xdr:cNvSpPr>
      </xdr:nvSpPr>
      <xdr:spPr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>
      <xdr:nvSpPr>
        <xdr:cNvPr id="19" name="Text 39"/>
        <xdr:cNvSpPr txBox="1">
          <a:spLocks noChangeArrowheads="1"/>
        </xdr:cNvSpPr>
      </xdr:nvSpPr>
      <xdr:spPr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>
      <xdr:nvSpPr>
        <xdr:cNvPr id="20" name="Text 78"/>
        <xdr:cNvSpPr txBox="1">
          <a:spLocks noChangeArrowheads="1"/>
        </xdr:cNvSpPr>
      </xdr:nvSpPr>
      <xdr:spPr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>
      <xdr:nvSpPr>
        <xdr:cNvPr id="21" name="Text 117"/>
        <xdr:cNvSpPr txBox="1">
          <a:spLocks noChangeArrowheads="1"/>
        </xdr:cNvSpPr>
      </xdr:nvSpPr>
      <xdr:spPr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>
      <xdr:nvSpPr>
        <xdr:cNvPr id="22" name="Text 118"/>
        <xdr:cNvSpPr txBox="1">
          <a:spLocks noChangeArrowheads="1"/>
        </xdr:cNvSpPr>
      </xdr:nvSpPr>
      <xdr:spPr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>
      <xdr:nvSpPr>
        <xdr:cNvPr id="23" name="Text 119"/>
        <xdr:cNvSpPr txBox="1">
          <a:spLocks noChangeArrowheads="1"/>
        </xdr:cNvSpPr>
      </xdr:nvSpPr>
      <xdr:spPr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>
      <xdr:nvSpPr>
        <xdr:cNvPr id="24" name="Text 120"/>
        <xdr:cNvSpPr txBox="1">
          <a:spLocks noChangeArrowheads="1"/>
        </xdr:cNvSpPr>
      </xdr:nvSpPr>
      <xdr:spPr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>
      <xdr:nvSpPr>
        <xdr:cNvPr id="25" name="Text 121"/>
        <xdr:cNvSpPr txBox="1">
          <a:spLocks noChangeArrowheads="1"/>
        </xdr:cNvSpPr>
      </xdr:nvSpPr>
      <xdr:spPr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>
      <xdr:nvSpPr>
        <xdr:cNvPr id="26" name="Text 122"/>
        <xdr:cNvSpPr txBox="1">
          <a:spLocks noChangeArrowheads="1"/>
        </xdr:cNvSpPr>
      </xdr:nvSpPr>
      <xdr:spPr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>
      <xdr:nvSpPr>
        <xdr:cNvPr id="27" name="Text 123"/>
        <xdr:cNvSpPr txBox="1">
          <a:spLocks noChangeArrowheads="1"/>
        </xdr:cNvSpPr>
      </xdr:nvSpPr>
      <xdr:spPr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>
      <xdr:nvSpPr>
        <xdr:cNvPr id="29" name="Text 39"/>
        <xdr:cNvSpPr txBox="1">
          <a:spLocks noChangeArrowheads="1"/>
        </xdr:cNvSpPr>
      </xdr:nvSpPr>
      <xdr:spPr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>
      <xdr:nvSpPr>
        <xdr:cNvPr id="30" name="Text 78"/>
        <xdr:cNvSpPr txBox="1">
          <a:spLocks noChangeArrowheads="1"/>
        </xdr:cNvSpPr>
      </xdr:nvSpPr>
      <xdr:spPr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>
      <xdr:nvSpPr>
        <xdr:cNvPr id="31" name="Text 117"/>
        <xdr:cNvSpPr txBox="1">
          <a:spLocks noChangeArrowheads="1"/>
        </xdr:cNvSpPr>
      </xdr:nvSpPr>
      <xdr:spPr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>
      <xdr:nvSpPr>
        <xdr:cNvPr id="32" name="Text 118"/>
        <xdr:cNvSpPr txBox="1">
          <a:spLocks noChangeArrowheads="1"/>
        </xdr:cNvSpPr>
      </xdr:nvSpPr>
      <xdr:spPr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>
      <xdr:nvSpPr>
        <xdr:cNvPr id="33" name="Text 119"/>
        <xdr:cNvSpPr txBox="1">
          <a:spLocks noChangeArrowheads="1"/>
        </xdr:cNvSpPr>
      </xdr:nvSpPr>
      <xdr:spPr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>
      <xdr:nvSpPr>
        <xdr:cNvPr id="34" name="Text 120"/>
        <xdr:cNvSpPr txBox="1">
          <a:spLocks noChangeArrowheads="1"/>
        </xdr:cNvSpPr>
      </xdr:nvSpPr>
      <xdr:spPr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>
      <xdr:nvSpPr>
        <xdr:cNvPr id="35" name="Text 121"/>
        <xdr:cNvSpPr txBox="1">
          <a:spLocks noChangeArrowheads="1"/>
        </xdr:cNvSpPr>
      </xdr:nvSpPr>
      <xdr:spPr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>
      <xdr:nvSpPr>
        <xdr:cNvPr id="36" name="Text 122"/>
        <xdr:cNvSpPr txBox="1">
          <a:spLocks noChangeArrowheads="1"/>
        </xdr:cNvSpPr>
      </xdr:nvSpPr>
      <xdr:spPr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>
      <xdr:nvSpPr>
        <xdr:cNvPr id="37" name="Text 123"/>
        <xdr:cNvSpPr txBox="1">
          <a:spLocks noChangeArrowheads="1"/>
        </xdr:cNvSpPr>
      </xdr:nvSpPr>
      <xdr:spPr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>
      <xdr:nvSpPr>
        <xdr:cNvPr id="38" name="Text Box 45"/>
        <xdr:cNvSpPr txBox="1">
          <a:spLocks noChangeArrowheads="1"/>
        </xdr:cNvSpPr>
      </xdr:nvSpPr>
      <xdr:spPr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>
      <xdr:nvSpPr>
        <xdr:cNvPr id="39" name="Text Box 45"/>
        <xdr:cNvSpPr txBox="1">
          <a:spLocks noChangeArrowheads="1"/>
        </xdr:cNvSpPr>
      </xdr:nvSpPr>
      <xdr:spPr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352425</xdr:colOff>
      <xdr:row>18</xdr:row>
      <xdr:rowOff>0</xdr:rowOff>
    </xdr:to>
    <xdr:sp>
      <xdr:nvSpPr>
        <xdr:cNvPr id="40" name="Text Box 12"/>
        <xdr:cNvSpPr txBox="1">
          <a:spLocks noChangeArrowheads="1"/>
        </xdr:cNvSpPr>
      </xdr:nvSpPr>
      <xdr:spPr>
        <a:xfrm>
          <a:off x="0" y="42576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9">
      <selection activeCell="E34" sqref="E34"/>
    </sheetView>
  </sheetViews>
  <sheetFormatPr defaultColWidth="9.140625" defaultRowHeight="12.75"/>
  <cols>
    <col min="1" max="1" width="2.421875" style="0" customWidth="1"/>
    <col min="2" max="2" width="8.140625" style="0" customWidth="1"/>
    <col min="3" max="3" width="26.57421875" style="0" customWidth="1"/>
    <col min="4" max="4" width="12.00390625" style="0" customWidth="1"/>
    <col min="5" max="5" width="29.8515625" style="0" customWidth="1"/>
    <col min="6" max="7" width="8.00390625" style="0" customWidth="1"/>
    <col min="8" max="8" width="6.8515625" style="0" customWidth="1"/>
    <col min="9" max="9" width="5.57421875" style="0" customWidth="1"/>
    <col min="10" max="10" width="7.00390625" style="0" customWidth="1"/>
    <col min="11" max="11" width="4.00390625" style="0" customWidth="1"/>
    <col min="12" max="12" width="4.140625" style="0" customWidth="1"/>
    <col min="13" max="13" width="6.8515625" style="0" customWidth="1"/>
    <col min="14" max="15" width="4.140625" style="0" customWidth="1"/>
    <col min="16" max="16" width="5.7109375" style="0" customWidth="1"/>
  </cols>
  <sheetData>
    <row r="1" spans="2:15" ht="15" customHeight="1">
      <c r="B1" s="1"/>
      <c r="C1" s="1"/>
      <c r="D1" s="1"/>
      <c r="E1" s="2"/>
      <c r="F1" s="52" t="s">
        <v>40</v>
      </c>
      <c r="I1" s="1"/>
      <c r="J1" s="1"/>
      <c r="K1" s="1"/>
      <c r="L1" s="1"/>
      <c r="M1" s="1"/>
      <c r="N1" s="1"/>
      <c r="O1" s="1"/>
    </row>
    <row r="2" spans="2:15" ht="15" customHeight="1">
      <c r="B2" s="1"/>
      <c r="C2" s="1"/>
      <c r="D2" s="1"/>
      <c r="E2" s="1"/>
      <c r="F2" s="1" t="s">
        <v>27</v>
      </c>
      <c r="I2" s="1"/>
      <c r="J2" s="1"/>
      <c r="K2" s="1"/>
      <c r="L2" s="1"/>
      <c r="M2" s="1"/>
      <c r="N2" s="1"/>
      <c r="O2" s="1"/>
    </row>
    <row r="3" spans="2:15" ht="15" customHeight="1">
      <c r="B3" s="1"/>
      <c r="C3" s="1"/>
      <c r="D3" s="1"/>
      <c r="E3" s="1"/>
      <c r="F3" s="1" t="s">
        <v>39</v>
      </c>
      <c r="I3" s="1"/>
      <c r="J3" s="1"/>
      <c r="K3" s="1"/>
      <c r="L3" s="1"/>
      <c r="M3" s="1"/>
      <c r="N3" s="1"/>
      <c r="O3" s="1"/>
    </row>
    <row r="4" spans="1:15" ht="20.25" customHeight="1">
      <c r="A4" s="5" t="s">
        <v>34</v>
      </c>
      <c r="C4" s="6"/>
      <c r="D4" s="6"/>
      <c r="E4" s="6"/>
      <c r="F4" s="6"/>
      <c r="G4" s="7"/>
      <c r="H4" s="7" t="s">
        <v>0</v>
      </c>
      <c r="I4" s="8">
        <v>0.7916666666666666</v>
      </c>
      <c r="J4" s="9"/>
      <c r="K4" s="10"/>
      <c r="L4" s="6"/>
      <c r="M4" s="10"/>
      <c r="N4" s="10"/>
      <c r="O4" s="6"/>
    </row>
    <row r="5" spans="2:16" ht="12.75">
      <c r="B5" s="11" t="s">
        <v>1</v>
      </c>
      <c r="C5" s="65" t="s">
        <v>2</v>
      </c>
      <c r="D5" s="63" t="s">
        <v>3</v>
      </c>
      <c r="E5" s="63" t="s">
        <v>4</v>
      </c>
      <c r="F5" s="12" t="s">
        <v>5</v>
      </c>
      <c r="G5" s="13" t="s">
        <v>6</v>
      </c>
      <c r="H5" s="14" t="s">
        <v>6</v>
      </c>
      <c r="I5" s="67" t="s">
        <v>7</v>
      </c>
      <c r="J5" s="15" t="s">
        <v>8</v>
      </c>
      <c r="K5" s="16"/>
      <c r="L5" s="17"/>
      <c r="M5" s="15" t="s">
        <v>9</v>
      </c>
      <c r="N5" s="16"/>
      <c r="O5" s="17"/>
      <c r="P5" s="49" t="s">
        <v>37</v>
      </c>
    </row>
    <row r="6" spans="2:16" ht="12.75">
      <c r="B6" s="18" t="s">
        <v>10</v>
      </c>
      <c r="C6" s="66"/>
      <c r="D6" s="64"/>
      <c r="E6" s="64"/>
      <c r="F6" s="19" t="s">
        <v>11</v>
      </c>
      <c r="G6" s="19" t="s">
        <v>12</v>
      </c>
      <c r="H6" s="20" t="s">
        <v>12</v>
      </c>
      <c r="I6" s="68"/>
      <c r="J6" s="21" t="s">
        <v>13</v>
      </c>
      <c r="K6" s="21" t="s">
        <v>14</v>
      </c>
      <c r="L6" s="22" t="s">
        <v>15</v>
      </c>
      <c r="M6" s="21" t="s">
        <v>13</v>
      </c>
      <c r="N6" s="21" t="s">
        <v>14</v>
      </c>
      <c r="O6" s="22" t="s">
        <v>15</v>
      </c>
      <c r="P6" s="50" t="s">
        <v>38</v>
      </c>
    </row>
    <row r="7" spans="2:16" ht="18" customHeight="1">
      <c r="B7" s="53">
        <v>7400</v>
      </c>
      <c r="C7" s="54" t="s">
        <v>43</v>
      </c>
      <c r="D7" s="55" t="s">
        <v>16</v>
      </c>
      <c r="E7" s="55" t="s">
        <v>44</v>
      </c>
      <c r="F7" s="23">
        <v>0.9968171296296297</v>
      </c>
      <c r="G7" s="24">
        <f>IF(F7&gt;I$4,F7-I$4,F7+24-I$4)</f>
        <v>0.20515046296296302</v>
      </c>
      <c r="H7" s="25">
        <f>HOUR(G7)*60*60+MINUTE(G7)*60+SECOND(G7)</f>
        <v>17725</v>
      </c>
      <c r="I7" s="59">
        <v>1.167</v>
      </c>
      <c r="J7" s="25">
        <f>H7*I7</f>
        <v>20685.075</v>
      </c>
      <c r="K7" s="26">
        <f aca="true" t="shared" si="0" ref="K7:L11">RANK(J7,J$7:J$12,1)</f>
        <v>1</v>
      </c>
      <c r="L7" s="26">
        <f t="shared" si="0"/>
        <v>1</v>
      </c>
      <c r="M7" s="25">
        <f>H7*I7</f>
        <v>20685.075</v>
      </c>
      <c r="N7" s="26">
        <f aca="true" t="shared" si="1" ref="N7:O11">RANK(M7,M$7:M$12,1)</f>
        <v>1</v>
      </c>
      <c r="O7" s="26">
        <f t="shared" si="1"/>
        <v>1</v>
      </c>
      <c r="P7" s="51">
        <f aca="true" t="shared" si="2" ref="P7:P12">O7*1</f>
        <v>1</v>
      </c>
    </row>
    <row r="8" spans="2:16" ht="18" customHeight="1">
      <c r="B8" s="53">
        <v>364</v>
      </c>
      <c r="C8" s="54" t="s">
        <v>46</v>
      </c>
      <c r="D8" s="55" t="s">
        <v>17</v>
      </c>
      <c r="E8" s="55" t="s">
        <v>47</v>
      </c>
      <c r="F8" s="23">
        <v>0.007824074074074075</v>
      </c>
      <c r="G8" s="24">
        <f>IF(F8&gt;I$4,F8-I$4,F8+24-I$4)</f>
        <v>23.216157407407405</v>
      </c>
      <c r="H8" s="25">
        <f>HOUR(G8)*60*60+MINUTE(G8)*60+SECOND(G8)</f>
        <v>18676</v>
      </c>
      <c r="I8" s="59">
        <v>1.11</v>
      </c>
      <c r="J8" s="25">
        <f>H8*I8</f>
        <v>20730.36</v>
      </c>
      <c r="K8" s="26">
        <f t="shared" si="0"/>
        <v>2</v>
      </c>
      <c r="L8" s="26">
        <f t="shared" si="0"/>
        <v>2</v>
      </c>
      <c r="M8" s="25">
        <f>H8*I8</f>
        <v>20730.36</v>
      </c>
      <c r="N8" s="26">
        <f t="shared" si="1"/>
        <v>2</v>
      </c>
      <c r="O8" s="26">
        <f t="shared" si="1"/>
        <v>2</v>
      </c>
      <c r="P8" s="51">
        <f t="shared" si="2"/>
        <v>2</v>
      </c>
    </row>
    <row r="9" spans="2:16" ht="18" customHeight="1">
      <c r="B9" s="53">
        <v>441</v>
      </c>
      <c r="C9" s="54" t="s">
        <v>48</v>
      </c>
      <c r="D9" s="55" t="s">
        <v>49</v>
      </c>
      <c r="E9" s="55" t="s">
        <v>50</v>
      </c>
      <c r="F9" s="23">
        <v>0.011921296296296298</v>
      </c>
      <c r="G9" s="24">
        <f>IF(F9&gt;I$4,F9-I$4,F9+24-I$4)</f>
        <v>23.22025462962963</v>
      </c>
      <c r="H9" s="25">
        <f>HOUR(G9)*60*60+MINUTE(G9)*60+SECOND(G9)</f>
        <v>19030</v>
      </c>
      <c r="I9" s="59">
        <v>1.101</v>
      </c>
      <c r="J9" s="25">
        <f>H9*I9</f>
        <v>20952.03</v>
      </c>
      <c r="K9" s="26">
        <f t="shared" si="0"/>
        <v>3</v>
      </c>
      <c r="L9" s="26">
        <f t="shared" si="0"/>
        <v>3</v>
      </c>
      <c r="M9" s="25">
        <f>H9*I9</f>
        <v>20952.03</v>
      </c>
      <c r="N9" s="26">
        <f t="shared" si="1"/>
        <v>3</v>
      </c>
      <c r="O9" s="26">
        <f t="shared" si="1"/>
        <v>3</v>
      </c>
      <c r="P9" s="51">
        <f t="shared" si="2"/>
        <v>3</v>
      </c>
    </row>
    <row r="10" spans="2:16" ht="18" customHeight="1">
      <c r="B10" s="53">
        <v>480</v>
      </c>
      <c r="C10" s="54" t="s">
        <v>29</v>
      </c>
      <c r="D10" s="54" t="s">
        <v>16</v>
      </c>
      <c r="E10" s="54" t="s">
        <v>45</v>
      </c>
      <c r="F10" s="23">
        <v>0.001689814814814815</v>
      </c>
      <c r="G10" s="24">
        <f>IF(F10&gt;I$4,F10-I$4,F10+24-I$4)</f>
        <v>23.210023148148146</v>
      </c>
      <c r="H10" s="25">
        <f>HOUR(G10)*60*60+MINUTE(G10)*60+SECOND(G10)</f>
        <v>18146</v>
      </c>
      <c r="I10" s="57">
        <v>1.161</v>
      </c>
      <c r="J10" s="25">
        <f>H10*I10</f>
        <v>21067.506</v>
      </c>
      <c r="K10" s="26">
        <f t="shared" si="0"/>
        <v>4</v>
      </c>
      <c r="L10" s="26">
        <f t="shared" si="0"/>
        <v>4</v>
      </c>
      <c r="M10" s="25">
        <f>H10*I10</f>
        <v>21067.506</v>
      </c>
      <c r="N10" s="26">
        <f t="shared" si="1"/>
        <v>4</v>
      </c>
      <c r="O10" s="26">
        <f t="shared" si="1"/>
        <v>4</v>
      </c>
      <c r="P10" s="51">
        <f t="shared" si="2"/>
        <v>4</v>
      </c>
    </row>
    <row r="11" spans="2:16" ht="18" customHeight="1">
      <c r="B11" s="53">
        <v>346</v>
      </c>
      <c r="C11" s="54" t="s">
        <v>51</v>
      </c>
      <c r="D11" s="55" t="s">
        <v>52</v>
      </c>
      <c r="E11" s="55" t="s">
        <v>53</v>
      </c>
      <c r="F11" s="23">
        <v>0.018252314814814815</v>
      </c>
      <c r="G11" s="24">
        <f>IF(F11&gt;I$4,F11-I$4,F11+24-I$4)</f>
        <v>23.22658564814815</v>
      </c>
      <c r="H11" s="25">
        <f>HOUR(G11)*60*60+MINUTE(G11)*60+SECOND(G11)</f>
        <v>19577</v>
      </c>
      <c r="I11" s="59">
        <v>1.077</v>
      </c>
      <c r="J11" s="25">
        <f>H11*I11</f>
        <v>21084.429</v>
      </c>
      <c r="K11" s="26">
        <f t="shared" si="0"/>
        <v>5</v>
      </c>
      <c r="L11" s="26">
        <f t="shared" si="0"/>
        <v>5</v>
      </c>
      <c r="M11" s="25">
        <f>H11*I11</f>
        <v>21084.429</v>
      </c>
      <c r="N11" s="26">
        <f t="shared" si="1"/>
        <v>5</v>
      </c>
      <c r="O11" s="26">
        <f t="shared" si="1"/>
        <v>5</v>
      </c>
      <c r="P11" s="51">
        <f t="shared" si="2"/>
        <v>5</v>
      </c>
    </row>
    <row r="12" spans="2:16" ht="18" customHeight="1">
      <c r="B12" s="53">
        <v>191</v>
      </c>
      <c r="C12" s="54" t="s">
        <v>41</v>
      </c>
      <c r="D12" s="56" t="s">
        <v>17</v>
      </c>
      <c r="E12" s="56" t="s">
        <v>42</v>
      </c>
      <c r="F12" s="23" t="s">
        <v>76</v>
      </c>
      <c r="G12" s="24" t="s">
        <v>77</v>
      </c>
      <c r="H12" s="25" t="s">
        <v>77</v>
      </c>
      <c r="I12" s="60">
        <v>1.371</v>
      </c>
      <c r="J12" s="25" t="s">
        <v>76</v>
      </c>
      <c r="K12" s="26" t="s">
        <v>77</v>
      </c>
      <c r="L12" s="26">
        <v>7</v>
      </c>
      <c r="M12" s="25" t="s">
        <v>76</v>
      </c>
      <c r="N12" s="26" t="s">
        <v>77</v>
      </c>
      <c r="O12" s="26">
        <v>7</v>
      </c>
      <c r="P12" s="51">
        <f t="shared" si="2"/>
        <v>7</v>
      </c>
    </row>
    <row r="13" spans="1:15" ht="18.75" customHeight="1">
      <c r="A13" s="5" t="s">
        <v>35</v>
      </c>
      <c r="B13" s="46"/>
      <c r="C13" s="6"/>
      <c r="D13" s="6"/>
      <c r="E13" s="6"/>
      <c r="F13" s="6"/>
      <c r="G13" s="1"/>
      <c r="H13" s="7" t="s">
        <v>0</v>
      </c>
      <c r="I13" s="8">
        <v>0.7916666666666666</v>
      </c>
      <c r="J13" s="9"/>
      <c r="K13" s="10"/>
      <c r="L13" s="6"/>
      <c r="M13" s="10"/>
      <c r="N13" s="10"/>
      <c r="O13" s="6"/>
    </row>
    <row r="14" spans="2:16" ht="12.75">
      <c r="B14" s="11" t="s">
        <v>1</v>
      </c>
      <c r="C14" s="65" t="s">
        <v>2</v>
      </c>
      <c r="D14" s="63" t="s">
        <v>3</v>
      </c>
      <c r="E14" s="63" t="s">
        <v>4</v>
      </c>
      <c r="F14" s="12" t="s">
        <v>5</v>
      </c>
      <c r="G14" s="13" t="s">
        <v>6</v>
      </c>
      <c r="H14" s="14" t="s">
        <v>6</v>
      </c>
      <c r="I14" s="67" t="s">
        <v>7</v>
      </c>
      <c r="J14" s="15" t="s">
        <v>8</v>
      </c>
      <c r="K14" s="16"/>
      <c r="L14" s="17"/>
      <c r="M14" s="15" t="s">
        <v>9</v>
      </c>
      <c r="N14" s="16"/>
      <c r="O14" s="17"/>
      <c r="P14" s="49" t="s">
        <v>37</v>
      </c>
    </row>
    <row r="15" spans="2:16" ht="12.75">
      <c r="B15" s="18" t="s">
        <v>10</v>
      </c>
      <c r="C15" s="66"/>
      <c r="D15" s="64"/>
      <c r="E15" s="64"/>
      <c r="F15" s="19" t="s">
        <v>11</v>
      </c>
      <c r="G15" s="19" t="s">
        <v>12</v>
      </c>
      <c r="H15" s="20" t="s">
        <v>12</v>
      </c>
      <c r="I15" s="68"/>
      <c r="J15" s="21" t="s">
        <v>13</v>
      </c>
      <c r="K15" s="21" t="s">
        <v>14</v>
      </c>
      <c r="L15" s="22" t="s">
        <v>15</v>
      </c>
      <c r="M15" s="21" t="s">
        <v>13</v>
      </c>
      <c r="N15" s="21" t="s">
        <v>14</v>
      </c>
      <c r="O15" s="22" t="s">
        <v>15</v>
      </c>
      <c r="P15" s="50" t="s">
        <v>38</v>
      </c>
    </row>
    <row r="16" spans="2:16" ht="18" customHeight="1">
      <c r="B16" s="53">
        <v>965</v>
      </c>
      <c r="C16" s="54" t="s">
        <v>58</v>
      </c>
      <c r="D16" s="55" t="s">
        <v>59</v>
      </c>
      <c r="E16" s="55" t="s">
        <v>60</v>
      </c>
      <c r="F16" s="23">
        <v>0.016863425925925928</v>
      </c>
      <c r="G16" s="24">
        <f>IF(F16&gt;I$13,F16-I$13,F16+24-I$13)</f>
        <v>23.22519675925926</v>
      </c>
      <c r="H16" s="25">
        <f>HOUR(G16)*60*60+MINUTE(G16)*60+SECOND(G16)</f>
        <v>19457</v>
      </c>
      <c r="I16" s="59">
        <v>1.027</v>
      </c>
      <c r="J16" s="25">
        <f>H16*I16</f>
        <v>19982.339</v>
      </c>
      <c r="K16" s="26">
        <f aca="true" t="shared" si="3" ref="K16:L19">RANK(J16,J$16:J$19,1)</f>
        <v>1</v>
      </c>
      <c r="L16" s="26">
        <f t="shared" si="3"/>
        <v>1</v>
      </c>
      <c r="M16" s="25">
        <f>H16*I16</f>
        <v>19982.339</v>
      </c>
      <c r="N16" s="26">
        <f aca="true" t="shared" si="4" ref="N16:O19">RANK(M16,M$16:M$19,1)</f>
        <v>1</v>
      </c>
      <c r="O16" s="26">
        <f t="shared" si="4"/>
        <v>1</v>
      </c>
      <c r="P16" s="51">
        <f>O16*1</f>
        <v>1</v>
      </c>
    </row>
    <row r="17" spans="2:16" ht="18" customHeight="1">
      <c r="B17" s="53">
        <v>105</v>
      </c>
      <c r="C17" s="54" t="s">
        <v>54</v>
      </c>
      <c r="D17" s="54" t="s">
        <v>18</v>
      </c>
      <c r="E17" s="54" t="s">
        <v>55</v>
      </c>
      <c r="F17" s="23">
        <v>0.019733796296296298</v>
      </c>
      <c r="G17" s="24">
        <f>IF(F17&gt;I$13,F17-I$13,F17+24-I$13)</f>
        <v>23.22806712962963</v>
      </c>
      <c r="H17" s="25">
        <f>HOUR(G17)*60*60+MINUTE(G17)*60+SECOND(G17)</f>
        <v>19705</v>
      </c>
      <c r="I17" s="57">
        <v>1.038</v>
      </c>
      <c r="J17" s="25">
        <f>H17*I17</f>
        <v>20453.79</v>
      </c>
      <c r="K17" s="26">
        <f t="shared" si="3"/>
        <v>2</v>
      </c>
      <c r="L17" s="26">
        <f t="shared" si="3"/>
        <v>2</v>
      </c>
      <c r="M17" s="25">
        <f>H17*I17</f>
        <v>20453.79</v>
      </c>
      <c r="N17" s="26">
        <f t="shared" si="4"/>
        <v>2</v>
      </c>
      <c r="O17" s="26">
        <f t="shared" si="4"/>
        <v>2</v>
      </c>
      <c r="P17" s="51">
        <f>O17*1</f>
        <v>2</v>
      </c>
    </row>
    <row r="18" spans="2:16" ht="18" customHeight="1">
      <c r="B18" s="53">
        <v>2035</v>
      </c>
      <c r="C18" s="54" t="s">
        <v>62</v>
      </c>
      <c r="D18" s="55" t="s">
        <v>30</v>
      </c>
      <c r="E18" s="55" t="s">
        <v>61</v>
      </c>
      <c r="F18" s="23">
        <v>0.030474537037037036</v>
      </c>
      <c r="G18" s="24">
        <f>IF(F18&gt;I$13,F18-I$13,F18+24-I$13)</f>
        <v>23.23880787037037</v>
      </c>
      <c r="H18" s="25">
        <f>HOUR(G18)*60*60+MINUTE(G18)*60+SECOND(G18)</f>
        <v>20633</v>
      </c>
      <c r="I18" s="59">
        <v>1.025</v>
      </c>
      <c r="J18" s="25">
        <f>H18*I18</f>
        <v>21148.824999999997</v>
      </c>
      <c r="K18" s="26">
        <f t="shared" si="3"/>
        <v>3</v>
      </c>
      <c r="L18" s="26">
        <f t="shared" si="3"/>
        <v>3</v>
      </c>
      <c r="M18" s="25">
        <f>H18*I18</f>
        <v>21148.824999999997</v>
      </c>
      <c r="N18" s="26">
        <f t="shared" si="4"/>
        <v>3</v>
      </c>
      <c r="O18" s="26">
        <f t="shared" si="4"/>
        <v>3</v>
      </c>
      <c r="P18" s="51">
        <f>O18*1</f>
        <v>3</v>
      </c>
    </row>
    <row r="19" spans="2:16" ht="18" customHeight="1">
      <c r="B19" s="53">
        <v>138</v>
      </c>
      <c r="C19" s="54" t="s">
        <v>56</v>
      </c>
      <c r="D19" s="56" t="s">
        <v>17</v>
      </c>
      <c r="E19" s="56" t="s">
        <v>57</v>
      </c>
      <c r="F19" s="23">
        <v>0.12107638888888889</v>
      </c>
      <c r="G19" s="24">
        <f>IF(F19&gt;I$13,F19-I$13,F19+24-I$13)</f>
        <v>23.32940972222222</v>
      </c>
      <c r="H19" s="25">
        <f>HOUR(G19)*60*60+MINUTE(G19)*60+SECOND(G19)</f>
        <v>28461</v>
      </c>
      <c r="I19" s="60">
        <v>1.037</v>
      </c>
      <c r="J19" s="25">
        <f>H19*I19</f>
        <v>29514.056999999997</v>
      </c>
      <c r="K19" s="26">
        <f t="shared" si="3"/>
        <v>4</v>
      </c>
      <c r="L19" s="26">
        <f t="shared" si="3"/>
        <v>4</v>
      </c>
      <c r="M19" s="25">
        <f>H19*I19</f>
        <v>29514.056999999997</v>
      </c>
      <c r="N19" s="26">
        <f t="shared" si="4"/>
        <v>4</v>
      </c>
      <c r="O19" s="26">
        <f t="shared" si="4"/>
        <v>4</v>
      </c>
      <c r="P19" s="51">
        <f>O19*1</f>
        <v>4</v>
      </c>
    </row>
    <row r="20" spans="1:15" ht="17.25" customHeight="1">
      <c r="A20" s="5" t="s">
        <v>36</v>
      </c>
      <c r="B20" s="46"/>
      <c r="C20" s="1"/>
      <c r="D20" s="1"/>
      <c r="E20" s="1"/>
      <c r="F20" s="27"/>
      <c r="G20" s="1"/>
      <c r="H20" s="7" t="s">
        <v>0</v>
      </c>
      <c r="I20" s="8">
        <v>0.7916666666666666</v>
      </c>
      <c r="J20" s="9"/>
      <c r="K20" s="10"/>
      <c r="L20" s="6"/>
      <c r="M20" s="10"/>
      <c r="N20" s="10"/>
      <c r="O20" s="6"/>
    </row>
    <row r="21" spans="2:16" ht="12.75">
      <c r="B21" s="11" t="s">
        <v>1</v>
      </c>
      <c r="C21" s="65" t="s">
        <v>2</v>
      </c>
      <c r="D21" s="63" t="s">
        <v>3</v>
      </c>
      <c r="E21" s="63" t="s">
        <v>4</v>
      </c>
      <c r="F21" s="12" t="s">
        <v>5</v>
      </c>
      <c r="G21" s="13" t="s">
        <v>6</v>
      </c>
      <c r="H21" s="14" t="s">
        <v>6</v>
      </c>
      <c r="I21" s="67" t="s">
        <v>7</v>
      </c>
      <c r="J21" s="15" t="s">
        <v>8</v>
      </c>
      <c r="K21" s="16"/>
      <c r="L21" s="17"/>
      <c r="M21" s="15" t="s">
        <v>9</v>
      </c>
      <c r="N21" s="16"/>
      <c r="O21" s="17"/>
      <c r="P21" s="49" t="s">
        <v>37</v>
      </c>
    </row>
    <row r="22" spans="2:16" ht="12.75">
      <c r="B22" s="18" t="s">
        <v>10</v>
      </c>
      <c r="C22" s="66"/>
      <c r="D22" s="64"/>
      <c r="E22" s="64"/>
      <c r="F22" s="19" t="s">
        <v>11</v>
      </c>
      <c r="G22" s="19" t="s">
        <v>12</v>
      </c>
      <c r="H22" s="20" t="s">
        <v>12</v>
      </c>
      <c r="I22" s="68"/>
      <c r="J22" s="21" t="s">
        <v>13</v>
      </c>
      <c r="K22" s="21" t="s">
        <v>14</v>
      </c>
      <c r="L22" s="22" t="s">
        <v>15</v>
      </c>
      <c r="M22" s="21" t="s">
        <v>13</v>
      </c>
      <c r="N22" s="21" t="s">
        <v>14</v>
      </c>
      <c r="O22" s="22" t="s">
        <v>15</v>
      </c>
      <c r="P22" s="50" t="s">
        <v>38</v>
      </c>
    </row>
    <row r="23" spans="2:16" ht="18" customHeight="1">
      <c r="B23" s="53">
        <v>275</v>
      </c>
      <c r="C23" s="54" t="s">
        <v>70</v>
      </c>
      <c r="D23" s="55" t="s">
        <v>17</v>
      </c>
      <c r="E23" s="55" t="s">
        <v>71</v>
      </c>
      <c r="F23" s="23">
        <v>0.025925925925925925</v>
      </c>
      <c r="G23" s="24">
        <f>IF(F23&gt;I$20,F23-I$20,F23+24-I$20)</f>
        <v>23.234259259259257</v>
      </c>
      <c r="H23" s="25">
        <f>HOUR(G23)*60*60+MINUTE(G23)*60+SECOND(G23)</f>
        <v>20240</v>
      </c>
      <c r="I23" s="59">
        <v>0.989</v>
      </c>
      <c r="J23" s="25">
        <f>H23*I23</f>
        <v>20017.36</v>
      </c>
      <c r="K23" s="26">
        <f aca="true" t="shared" si="5" ref="K23:L27">RANK(J23,J$23:J$28,1)</f>
        <v>1</v>
      </c>
      <c r="L23" s="26">
        <f t="shared" si="5"/>
        <v>1</v>
      </c>
      <c r="M23" s="25">
        <f>H23*I23</f>
        <v>20017.36</v>
      </c>
      <c r="N23" s="26">
        <f aca="true" t="shared" si="6" ref="N23:O27">RANK(M23,M$23:M$28,1)</f>
        <v>1</v>
      </c>
      <c r="O23" s="26">
        <f t="shared" si="6"/>
        <v>1</v>
      </c>
      <c r="P23" s="51">
        <f aca="true" t="shared" si="7" ref="P23:P28">O23*1</f>
        <v>1</v>
      </c>
    </row>
    <row r="24" spans="2:16" ht="18" customHeight="1">
      <c r="B24" s="58">
        <v>9939</v>
      </c>
      <c r="C24" s="54" t="s">
        <v>32</v>
      </c>
      <c r="D24" s="54" t="s">
        <v>19</v>
      </c>
      <c r="E24" s="54" t="s">
        <v>33</v>
      </c>
      <c r="F24" s="23">
        <v>0.030127314814814815</v>
      </c>
      <c r="G24" s="24">
        <f>IF(F24&gt;I$20,F24-I$20,F24+24-I$20)</f>
        <v>23.23846064814815</v>
      </c>
      <c r="H24" s="25">
        <f>HOUR(G24)*60*60+MINUTE(G24)*60+SECOND(G24)</f>
        <v>20603</v>
      </c>
      <c r="I24" s="57">
        <v>0.998</v>
      </c>
      <c r="J24" s="25">
        <f>H24*I24</f>
        <v>20561.794</v>
      </c>
      <c r="K24" s="26">
        <f t="shared" si="5"/>
        <v>2</v>
      </c>
      <c r="L24" s="26">
        <f t="shared" si="5"/>
        <v>2</v>
      </c>
      <c r="M24" s="25">
        <f>H24*I24</f>
        <v>20561.794</v>
      </c>
      <c r="N24" s="26">
        <f t="shared" si="6"/>
        <v>2</v>
      </c>
      <c r="O24" s="26">
        <f t="shared" si="6"/>
        <v>2</v>
      </c>
      <c r="P24" s="51">
        <f t="shared" si="7"/>
        <v>2</v>
      </c>
    </row>
    <row r="25" spans="2:16" ht="18" customHeight="1">
      <c r="B25" s="58">
        <v>1987</v>
      </c>
      <c r="C25" s="54" t="s">
        <v>31</v>
      </c>
      <c r="D25" s="54" t="s">
        <v>19</v>
      </c>
      <c r="E25" s="54" t="s">
        <v>21</v>
      </c>
      <c r="F25" s="23">
        <v>0.03787037037037037</v>
      </c>
      <c r="G25" s="24">
        <f>IF(F25&gt;I$20,F25-I$20,F25+24-I$20)</f>
        <v>23.246203703703703</v>
      </c>
      <c r="H25" s="25">
        <f>HOUR(G25)*60*60+MINUTE(G25)*60+SECOND(G25)</f>
        <v>21272</v>
      </c>
      <c r="I25" s="57">
        <v>1</v>
      </c>
      <c r="J25" s="25">
        <f>H25*I25</f>
        <v>21272</v>
      </c>
      <c r="K25" s="26">
        <f t="shared" si="5"/>
        <v>3</v>
      </c>
      <c r="L25" s="26">
        <f t="shared" si="5"/>
        <v>3</v>
      </c>
      <c r="M25" s="25">
        <f>H25*I25</f>
        <v>21272</v>
      </c>
      <c r="N25" s="26">
        <f t="shared" si="6"/>
        <v>3</v>
      </c>
      <c r="O25" s="26">
        <f t="shared" si="6"/>
        <v>3</v>
      </c>
      <c r="P25" s="51">
        <f t="shared" si="7"/>
        <v>3</v>
      </c>
    </row>
    <row r="26" spans="2:16" ht="18" customHeight="1">
      <c r="B26" s="53">
        <v>2150</v>
      </c>
      <c r="C26" s="54" t="s">
        <v>65</v>
      </c>
      <c r="D26" s="55" t="s">
        <v>66</v>
      </c>
      <c r="E26" s="55" t="s">
        <v>67</v>
      </c>
      <c r="F26" s="23">
        <v>0.11914351851851852</v>
      </c>
      <c r="G26" s="24">
        <f>IF(F26&gt;I$20,F26-I$20,F26+24-I$20)</f>
        <v>23.327476851851852</v>
      </c>
      <c r="H26" s="25">
        <f>HOUR(G26)*60*60+MINUTE(G26)*60+SECOND(G26)</f>
        <v>28294</v>
      </c>
      <c r="I26" s="59">
        <v>1.01</v>
      </c>
      <c r="J26" s="25">
        <f>H26*I26</f>
        <v>28576.94</v>
      </c>
      <c r="K26" s="26">
        <f t="shared" si="5"/>
        <v>4</v>
      </c>
      <c r="L26" s="26">
        <f t="shared" si="5"/>
        <v>4</v>
      </c>
      <c r="M26" s="25">
        <f>H26*I26</f>
        <v>28576.94</v>
      </c>
      <c r="N26" s="26">
        <f t="shared" si="6"/>
        <v>4</v>
      </c>
      <c r="O26" s="26">
        <f t="shared" si="6"/>
        <v>4</v>
      </c>
      <c r="P26" s="51">
        <f t="shared" si="7"/>
        <v>4</v>
      </c>
    </row>
    <row r="27" spans="2:16" ht="18" customHeight="1">
      <c r="B27" s="18" t="s">
        <v>75</v>
      </c>
      <c r="C27" s="54" t="s">
        <v>63</v>
      </c>
      <c r="D27" s="55" t="s">
        <v>30</v>
      </c>
      <c r="E27" s="55" t="s">
        <v>64</v>
      </c>
      <c r="F27" s="23">
        <v>0.11885416666666666</v>
      </c>
      <c r="G27" s="24">
        <f>IF(F27&gt;I$20,F27-I$20,F27+24-I$20)</f>
        <v>23.327187499999997</v>
      </c>
      <c r="H27" s="25">
        <f>HOUR(G27)*60*60+MINUTE(G27)*60+SECOND(G27)</f>
        <v>28269</v>
      </c>
      <c r="I27" s="59">
        <v>1.017</v>
      </c>
      <c r="J27" s="25">
        <f>H27*I27</f>
        <v>28749.572999999997</v>
      </c>
      <c r="K27" s="26">
        <f t="shared" si="5"/>
        <v>5</v>
      </c>
      <c r="L27" s="26">
        <f t="shared" si="5"/>
        <v>5</v>
      </c>
      <c r="M27" s="25">
        <f>H27*I27</f>
        <v>28749.572999999997</v>
      </c>
      <c r="N27" s="26">
        <f t="shared" si="6"/>
        <v>5</v>
      </c>
      <c r="O27" s="26">
        <f t="shared" si="6"/>
        <v>5</v>
      </c>
      <c r="P27" s="51">
        <f t="shared" si="7"/>
        <v>5</v>
      </c>
    </row>
    <row r="28" spans="2:16" ht="18" customHeight="1">
      <c r="B28" s="53">
        <v>977</v>
      </c>
      <c r="C28" s="54" t="s">
        <v>68</v>
      </c>
      <c r="D28" s="56" t="s">
        <v>20</v>
      </c>
      <c r="E28" s="56" t="s">
        <v>69</v>
      </c>
      <c r="F28" s="23" t="s">
        <v>76</v>
      </c>
      <c r="G28" s="24"/>
      <c r="H28" s="25"/>
      <c r="I28" s="60">
        <v>1.007</v>
      </c>
      <c r="J28" s="25" t="s">
        <v>76</v>
      </c>
      <c r="K28" s="26"/>
      <c r="L28" s="26">
        <v>7</v>
      </c>
      <c r="M28" s="25" t="s">
        <v>76</v>
      </c>
      <c r="N28" s="26"/>
      <c r="O28" s="26">
        <v>7</v>
      </c>
      <c r="P28" s="51">
        <f t="shared" si="7"/>
        <v>7</v>
      </c>
    </row>
    <row r="29" spans="1:15" ht="14.25">
      <c r="A29" s="31" t="s">
        <v>23</v>
      </c>
      <c r="B29" s="31"/>
      <c r="C29" s="32"/>
      <c r="D29" s="32"/>
      <c r="E29" s="32"/>
      <c r="F29" s="32"/>
      <c r="G29" s="3"/>
      <c r="H29" s="33" t="s">
        <v>0</v>
      </c>
      <c r="I29" s="8">
        <v>0.7916666666666666</v>
      </c>
      <c r="J29" s="34"/>
      <c r="K29" s="35"/>
      <c r="L29" s="35"/>
      <c r="M29" s="36"/>
      <c r="N29" s="35"/>
      <c r="O29" s="35"/>
    </row>
    <row r="30" spans="2:16" ht="12.75">
      <c r="B30" s="11" t="s">
        <v>1</v>
      </c>
      <c r="C30" s="65" t="s">
        <v>2</v>
      </c>
      <c r="D30" s="63" t="s">
        <v>3</v>
      </c>
      <c r="E30" s="63" t="s">
        <v>4</v>
      </c>
      <c r="F30" s="12" t="s">
        <v>5</v>
      </c>
      <c r="G30" s="13" t="s">
        <v>6</v>
      </c>
      <c r="H30" s="14" t="s">
        <v>6</v>
      </c>
      <c r="I30" s="67" t="s">
        <v>24</v>
      </c>
      <c r="J30" s="15" t="s">
        <v>8</v>
      </c>
      <c r="K30" s="16"/>
      <c r="L30" s="17"/>
      <c r="M30" s="15" t="s">
        <v>9</v>
      </c>
      <c r="N30" s="16"/>
      <c r="O30" s="17"/>
      <c r="P30" s="49" t="s">
        <v>37</v>
      </c>
    </row>
    <row r="31" spans="2:16" ht="12.75">
      <c r="B31" s="18" t="s">
        <v>10</v>
      </c>
      <c r="C31" s="66"/>
      <c r="D31" s="64"/>
      <c r="E31" s="64"/>
      <c r="F31" s="19" t="s">
        <v>11</v>
      </c>
      <c r="G31" s="19" t="s">
        <v>12</v>
      </c>
      <c r="H31" s="20" t="s">
        <v>12</v>
      </c>
      <c r="I31" s="68"/>
      <c r="J31" s="21" t="s">
        <v>13</v>
      </c>
      <c r="K31" s="21" t="s">
        <v>14</v>
      </c>
      <c r="L31" s="22" t="s">
        <v>15</v>
      </c>
      <c r="M31" s="21" t="s">
        <v>13</v>
      </c>
      <c r="N31" s="21" t="s">
        <v>14</v>
      </c>
      <c r="O31" s="22" t="s">
        <v>15</v>
      </c>
      <c r="P31" s="50" t="s">
        <v>38</v>
      </c>
    </row>
    <row r="32" spans="2:16" ht="18" customHeight="1">
      <c r="B32" s="48"/>
      <c r="C32" s="47" t="s">
        <v>72</v>
      </c>
      <c r="D32" s="48" t="s">
        <v>73</v>
      </c>
      <c r="E32" s="47" t="s">
        <v>74</v>
      </c>
      <c r="F32" s="23">
        <v>0.14125000000000001</v>
      </c>
      <c r="G32" s="24">
        <f>IF(F32&gt;I$29,F32-I$29,F32+24-I$29)</f>
        <v>23.34958333333333</v>
      </c>
      <c r="H32" s="25">
        <f>HOUR(G32)*60*60+MINUTE(G32)*60+SECOND(G32)</f>
        <v>30204</v>
      </c>
      <c r="I32" s="62">
        <v>1.227</v>
      </c>
      <c r="J32" s="25">
        <f>H32*I32</f>
        <v>37060.308000000005</v>
      </c>
      <c r="K32" s="26">
        <f>RANK(J32,J$32:J$32,1)</f>
        <v>1</v>
      </c>
      <c r="L32" s="26">
        <f>RANK(K32,K$32:K$32,1)</f>
        <v>1</v>
      </c>
      <c r="M32" s="25">
        <f>H32*I32</f>
        <v>37060.308000000005</v>
      </c>
      <c r="N32" s="26">
        <f>RANK(M32,M$32:M$32,1)</f>
        <v>1</v>
      </c>
      <c r="O32" s="26">
        <f>RANK(N32,N$32:N$32,1)</f>
        <v>1</v>
      </c>
      <c r="P32" s="51">
        <f>O32*1</f>
        <v>1</v>
      </c>
    </row>
    <row r="33" spans="2:15" ht="15.75">
      <c r="B33" s="37"/>
      <c r="C33" s="38"/>
      <c r="D33" s="38"/>
      <c r="E33" s="38"/>
      <c r="F33" s="39"/>
      <c r="G33" s="39"/>
      <c r="H33" s="39"/>
      <c r="I33" s="39"/>
      <c r="J33" s="39"/>
      <c r="K33" s="30" t="s">
        <v>28</v>
      </c>
      <c r="L33" s="40"/>
      <c r="M33" s="39"/>
      <c r="N33" s="39"/>
      <c r="O33" s="41"/>
    </row>
    <row r="34" spans="2:15" ht="12.75">
      <c r="B34" s="1"/>
      <c r="C34" s="29" t="s">
        <v>22</v>
      </c>
      <c r="D34" s="28"/>
      <c r="E34" s="28"/>
      <c r="F34" s="37"/>
      <c r="G34" s="37"/>
      <c r="I34" s="3"/>
      <c r="J34" s="30"/>
      <c r="K34" s="45" t="s">
        <v>78</v>
      </c>
      <c r="L34" s="3"/>
      <c r="M34" s="42"/>
      <c r="N34" s="41"/>
      <c r="O34" s="37"/>
    </row>
  </sheetData>
  <sheetProtection/>
  <mergeCells count="16">
    <mergeCell ref="C21:C22"/>
    <mergeCell ref="C30:C31"/>
    <mergeCell ref="I30:I31"/>
    <mergeCell ref="C5:C6"/>
    <mergeCell ref="D5:D6"/>
    <mergeCell ref="E5:E6"/>
    <mergeCell ref="C14:C15"/>
    <mergeCell ref="I21:I22"/>
    <mergeCell ref="I14:I15"/>
    <mergeCell ref="I5:I6"/>
    <mergeCell ref="D14:D15"/>
    <mergeCell ref="D21:D22"/>
    <mergeCell ref="D30:D31"/>
    <mergeCell ref="E30:E31"/>
    <mergeCell ref="E21:E22"/>
    <mergeCell ref="E14:E15"/>
  </mergeCells>
  <printOptions/>
  <pageMargins left="0.15748031496062992" right="0" top="0.3937007874015748" bottom="0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7.421875" style="0" customWidth="1"/>
    <col min="2" max="2" width="25.7109375" style="0" customWidth="1"/>
    <col min="3" max="3" width="11.8515625" style="0" customWidth="1"/>
    <col min="4" max="4" width="30.140625" style="0" customWidth="1"/>
    <col min="5" max="5" width="8.8515625" style="0" customWidth="1"/>
    <col min="6" max="6" width="8.28125" style="0" customWidth="1"/>
    <col min="7" max="7" width="6.57421875" style="0" customWidth="1"/>
    <col min="8" max="8" width="5.7109375" style="0" customWidth="1"/>
    <col min="9" max="9" width="7.57421875" style="0" customWidth="1"/>
    <col min="10" max="10" width="4.00390625" style="0" customWidth="1"/>
    <col min="11" max="11" width="4.28125" style="0" customWidth="1"/>
    <col min="12" max="12" width="7.421875" style="0" customWidth="1"/>
    <col min="13" max="13" width="4.140625" style="0" customWidth="1"/>
    <col min="14" max="14" width="4.7109375" style="0" customWidth="1"/>
    <col min="15" max="15" width="4.421875" style="0" customWidth="1"/>
  </cols>
  <sheetData>
    <row r="1" spans="2:15" ht="15">
      <c r="B1" s="1"/>
      <c r="C1" s="1"/>
      <c r="D1" s="1"/>
      <c r="E1" s="52" t="s">
        <v>40</v>
      </c>
      <c r="F1" s="1"/>
      <c r="G1" s="1"/>
      <c r="H1" s="3"/>
      <c r="I1" s="1"/>
      <c r="J1" s="1"/>
      <c r="K1" s="1"/>
      <c r="L1" s="1"/>
      <c r="M1" s="1"/>
      <c r="N1" s="1"/>
      <c r="O1" s="1"/>
    </row>
    <row r="2" spans="2:15" ht="19.5" customHeight="1">
      <c r="B2" s="1"/>
      <c r="C2" s="1"/>
      <c r="D2" s="1"/>
      <c r="E2" s="44" t="s">
        <v>25</v>
      </c>
      <c r="F2" s="1"/>
      <c r="G2" s="1"/>
      <c r="H2" s="4"/>
      <c r="I2" s="1"/>
      <c r="J2" s="1"/>
      <c r="K2" s="1"/>
      <c r="L2" s="1"/>
      <c r="M2" s="1"/>
      <c r="N2" s="1"/>
      <c r="O2" s="1"/>
    </row>
    <row r="3" spans="2:15" ht="17.25" customHeight="1">
      <c r="B3" s="1"/>
      <c r="C3" s="1"/>
      <c r="D3" s="1"/>
      <c r="E3" s="61" t="s">
        <v>39</v>
      </c>
      <c r="F3" s="1"/>
      <c r="G3" s="1"/>
      <c r="H3" s="4"/>
      <c r="I3" s="1"/>
      <c r="J3" s="1"/>
      <c r="K3" s="1"/>
      <c r="L3" s="1"/>
      <c r="M3" s="1"/>
      <c r="N3" s="1"/>
      <c r="O3" s="1"/>
    </row>
    <row r="4" spans="2:15" ht="12.75">
      <c r="B4" s="1"/>
      <c r="C4" s="1"/>
      <c r="D4" s="1"/>
      <c r="E4" s="1"/>
      <c r="F4" s="1"/>
      <c r="G4" s="1"/>
      <c r="H4" s="4"/>
      <c r="I4" s="1"/>
      <c r="J4" s="1"/>
      <c r="K4" s="1"/>
      <c r="L4" s="1"/>
      <c r="M4" s="1"/>
      <c r="N4" s="1"/>
      <c r="O4" s="1"/>
    </row>
    <row r="5" spans="1:15" ht="14.25">
      <c r="A5" s="5" t="s">
        <v>26</v>
      </c>
      <c r="B5" s="5"/>
      <c r="C5" s="6"/>
      <c r="D5" s="6"/>
      <c r="E5" s="6"/>
      <c r="F5" s="6"/>
      <c r="G5" s="7"/>
      <c r="H5" s="7" t="s">
        <v>0</v>
      </c>
      <c r="I5" s="8">
        <v>0.7916666666666666</v>
      </c>
      <c r="J5" s="9"/>
      <c r="K5" s="10"/>
      <c r="L5" s="6"/>
      <c r="M5" s="10"/>
      <c r="N5" s="10"/>
      <c r="O5" s="6"/>
    </row>
    <row r="6" spans="1:14" ht="12.75">
      <c r="A6" s="11" t="s">
        <v>1</v>
      </c>
      <c r="B6" s="65" t="s">
        <v>2</v>
      </c>
      <c r="C6" s="63" t="s">
        <v>3</v>
      </c>
      <c r="D6" s="63" t="s">
        <v>4</v>
      </c>
      <c r="E6" s="12" t="s">
        <v>5</v>
      </c>
      <c r="F6" s="13" t="s">
        <v>6</v>
      </c>
      <c r="G6" s="14" t="s">
        <v>6</v>
      </c>
      <c r="H6" s="67" t="s">
        <v>7</v>
      </c>
      <c r="I6" s="15" t="s">
        <v>8</v>
      </c>
      <c r="J6" s="16"/>
      <c r="K6" s="17"/>
      <c r="L6" s="15" t="s">
        <v>9</v>
      </c>
      <c r="M6" s="16"/>
      <c r="N6" s="17"/>
    </row>
    <row r="7" spans="1:14" ht="12.75">
      <c r="A7" s="18" t="s">
        <v>10</v>
      </c>
      <c r="B7" s="66"/>
      <c r="C7" s="64"/>
      <c r="D7" s="64"/>
      <c r="E7" s="19" t="s">
        <v>11</v>
      </c>
      <c r="F7" s="19" t="s">
        <v>12</v>
      </c>
      <c r="G7" s="20" t="s">
        <v>12</v>
      </c>
      <c r="H7" s="68"/>
      <c r="I7" s="21" t="s">
        <v>13</v>
      </c>
      <c r="J7" s="21" t="s">
        <v>14</v>
      </c>
      <c r="K7" s="22" t="s">
        <v>15</v>
      </c>
      <c r="L7" s="21" t="s">
        <v>13</v>
      </c>
      <c r="M7" s="21" t="s">
        <v>14</v>
      </c>
      <c r="N7" s="22" t="s">
        <v>15</v>
      </c>
    </row>
    <row r="8" spans="1:14" ht="21" customHeight="1">
      <c r="A8" s="53">
        <v>965</v>
      </c>
      <c r="B8" s="54" t="s">
        <v>58</v>
      </c>
      <c r="C8" s="55" t="s">
        <v>59</v>
      </c>
      <c r="D8" s="55" t="s">
        <v>60</v>
      </c>
      <c r="E8" s="23">
        <v>0.016863425925925928</v>
      </c>
      <c r="F8" s="24">
        <f aca="true" t="shared" si="0" ref="F8:F21">IF(E8&gt;I$5,E8-I$5,E8+24-I$5)</f>
        <v>23.22519675925926</v>
      </c>
      <c r="G8" s="25">
        <f aca="true" t="shared" si="1" ref="G8:G21">HOUR(F8)*60*60+MINUTE(F8)*60+SECOND(F8)</f>
        <v>19457</v>
      </c>
      <c r="H8" s="59">
        <v>1.027</v>
      </c>
      <c r="I8" s="25">
        <f aca="true" t="shared" si="2" ref="I8:I21">G8*H8</f>
        <v>19982.339</v>
      </c>
      <c r="J8" s="26">
        <f aca="true" t="shared" si="3" ref="J8:K21">RANK(I8,I$8:I$23,1)</f>
        <v>1</v>
      </c>
      <c r="K8" s="26">
        <f t="shared" si="3"/>
        <v>1</v>
      </c>
      <c r="L8" s="25">
        <f aca="true" t="shared" si="4" ref="L8:L21">G8*H8</f>
        <v>19982.339</v>
      </c>
      <c r="M8" s="26">
        <f aca="true" t="shared" si="5" ref="M8:N21">RANK(L8,L$8:L$23,1)</f>
        <v>1</v>
      </c>
      <c r="N8" s="26">
        <f t="shared" si="5"/>
        <v>1</v>
      </c>
    </row>
    <row r="9" spans="1:14" ht="21" customHeight="1">
      <c r="A9" s="53">
        <v>275</v>
      </c>
      <c r="B9" s="54" t="s">
        <v>70</v>
      </c>
      <c r="C9" s="55" t="s">
        <v>17</v>
      </c>
      <c r="D9" s="55" t="s">
        <v>71</v>
      </c>
      <c r="E9" s="23">
        <v>0.025925925925925925</v>
      </c>
      <c r="F9" s="24">
        <f t="shared" si="0"/>
        <v>23.234259259259257</v>
      </c>
      <c r="G9" s="25">
        <f t="shared" si="1"/>
        <v>20240</v>
      </c>
      <c r="H9" s="59">
        <v>0.989</v>
      </c>
      <c r="I9" s="25">
        <f t="shared" si="2"/>
        <v>20017.36</v>
      </c>
      <c r="J9" s="26">
        <f t="shared" si="3"/>
        <v>2</v>
      </c>
      <c r="K9" s="26">
        <f t="shared" si="3"/>
        <v>2</v>
      </c>
      <c r="L9" s="25">
        <f t="shared" si="4"/>
        <v>20017.36</v>
      </c>
      <c r="M9" s="26">
        <f t="shared" si="5"/>
        <v>2</v>
      </c>
      <c r="N9" s="26">
        <f t="shared" si="5"/>
        <v>2</v>
      </c>
    </row>
    <row r="10" spans="1:14" ht="21" customHeight="1">
      <c r="A10" s="53">
        <v>105</v>
      </c>
      <c r="B10" s="54" t="s">
        <v>54</v>
      </c>
      <c r="C10" s="54" t="s">
        <v>18</v>
      </c>
      <c r="D10" s="54" t="s">
        <v>55</v>
      </c>
      <c r="E10" s="23">
        <v>0.019733796296296298</v>
      </c>
      <c r="F10" s="24">
        <f t="shared" si="0"/>
        <v>23.22806712962963</v>
      </c>
      <c r="G10" s="25">
        <f t="shared" si="1"/>
        <v>19705</v>
      </c>
      <c r="H10" s="57">
        <v>1.038</v>
      </c>
      <c r="I10" s="25">
        <f t="shared" si="2"/>
        <v>20453.79</v>
      </c>
      <c r="J10" s="26">
        <f t="shared" si="3"/>
        <v>3</v>
      </c>
      <c r="K10" s="26">
        <f t="shared" si="3"/>
        <v>3</v>
      </c>
      <c r="L10" s="25">
        <f t="shared" si="4"/>
        <v>20453.79</v>
      </c>
      <c r="M10" s="26">
        <f t="shared" si="5"/>
        <v>3</v>
      </c>
      <c r="N10" s="26">
        <f t="shared" si="5"/>
        <v>3</v>
      </c>
    </row>
    <row r="11" spans="1:14" ht="21" customHeight="1">
      <c r="A11" s="58">
        <v>9939</v>
      </c>
      <c r="B11" s="54" t="s">
        <v>32</v>
      </c>
      <c r="C11" s="54" t="s">
        <v>19</v>
      </c>
      <c r="D11" s="54" t="s">
        <v>33</v>
      </c>
      <c r="E11" s="23">
        <v>0.030127314814814815</v>
      </c>
      <c r="F11" s="24">
        <f t="shared" si="0"/>
        <v>23.23846064814815</v>
      </c>
      <c r="G11" s="25">
        <f t="shared" si="1"/>
        <v>20603</v>
      </c>
      <c r="H11" s="57">
        <v>0.998</v>
      </c>
      <c r="I11" s="25">
        <f t="shared" si="2"/>
        <v>20561.794</v>
      </c>
      <c r="J11" s="26">
        <f t="shared" si="3"/>
        <v>4</v>
      </c>
      <c r="K11" s="26">
        <f t="shared" si="3"/>
        <v>4</v>
      </c>
      <c r="L11" s="25">
        <f t="shared" si="4"/>
        <v>20561.794</v>
      </c>
      <c r="M11" s="26">
        <f t="shared" si="5"/>
        <v>4</v>
      </c>
      <c r="N11" s="26">
        <f t="shared" si="5"/>
        <v>4</v>
      </c>
    </row>
    <row r="12" spans="1:14" ht="21" customHeight="1">
      <c r="A12" s="53">
        <v>7400</v>
      </c>
      <c r="B12" s="54" t="s">
        <v>43</v>
      </c>
      <c r="C12" s="55" t="s">
        <v>16</v>
      </c>
      <c r="D12" s="55" t="s">
        <v>44</v>
      </c>
      <c r="E12" s="23">
        <v>0.9968171296296297</v>
      </c>
      <c r="F12" s="24">
        <f t="shared" si="0"/>
        <v>0.20515046296296302</v>
      </c>
      <c r="G12" s="25">
        <f t="shared" si="1"/>
        <v>17725</v>
      </c>
      <c r="H12" s="59">
        <v>1.167</v>
      </c>
      <c r="I12" s="25">
        <f t="shared" si="2"/>
        <v>20685.075</v>
      </c>
      <c r="J12" s="26">
        <f t="shared" si="3"/>
        <v>5</v>
      </c>
      <c r="K12" s="26">
        <f t="shared" si="3"/>
        <v>5</v>
      </c>
      <c r="L12" s="25">
        <f t="shared" si="4"/>
        <v>20685.075</v>
      </c>
      <c r="M12" s="26">
        <f t="shared" si="5"/>
        <v>5</v>
      </c>
      <c r="N12" s="26">
        <f t="shared" si="5"/>
        <v>5</v>
      </c>
    </row>
    <row r="13" spans="1:14" ht="21" customHeight="1">
      <c r="A13" s="53">
        <v>364</v>
      </c>
      <c r="B13" s="54" t="s">
        <v>46</v>
      </c>
      <c r="C13" s="56" t="s">
        <v>17</v>
      </c>
      <c r="D13" s="56" t="s">
        <v>47</v>
      </c>
      <c r="E13" s="23">
        <v>0.007824074074074075</v>
      </c>
      <c r="F13" s="24">
        <f t="shared" si="0"/>
        <v>23.216157407407405</v>
      </c>
      <c r="G13" s="25">
        <f t="shared" si="1"/>
        <v>18676</v>
      </c>
      <c r="H13" s="60">
        <v>1.11</v>
      </c>
      <c r="I13" s="25">
        <f t="shared" si="2"/>
        <v>20730.36</v>
      </c>
      <c r="J13" s="26">
        <f t="shared" si="3"/>
        <v>6</v>
      </c>
      <c r="K13" s="26">
        <f t="shared" si="3"/>
        <v>6</v>
      </c>
      <c r="L13" s="25">
        <f t="shared" si="4"/>
        <v>20730.36</v>
      </c>
      <c r="M13" s="26">
        <f t="shared" si="5"/>
        <v>6</v>
      </c>
      <c r="N13" s="26">
        <f t="shared" si="5"/>
        <v>6</v>
      </c>
    </row>
    <row r="14" spans="1:14" ht="21" customHeight="1">
      <c r="A14" s="53">
        <v>441</v>
      </c>
      <c r="B14" s="54" t="s">
        <v>48</v>
      </c>
      <c r="C14" s="55" t="s">
        <v>49</v>
      </c>
      <c r="D14" s="55" t="s">
        <v>50</v>
      </c>
      <c r="E14" s="23">
        <v>0.011921296296296298</v>
      </c>
      <c r="F14" s="24">
        <f t="shared" si="0"/>
        <v>23.22025462962963</v>
      </c>
      <c r="G14" s="25">
        <f t="shared" si="1"/>
        <v>19030</v>
      </c>
      <c r="H14" s="59">
        <v>1.101</v>
      </c>
      <c r="I14" s="25">
        <f t="shared" si="2"/>
        <v>20952.03</v>
      </c>
      <c r="J14" s="26">
        <f t="shared" si="3"/>
        <v>7</v>
      </c>
      <c r="K14" s="26">
        <f t="shared" si="3"/>
        <v>7</v>
      </c>
      <c r="L14" s="25">
        <f t="shared" si="4"/>
        <v>20952.03</v>
      </c>
      <c r="M14" s="26">
        <f t="shared" si="5"/>
        <v>7</v>
      </c>
      <c r="N14" s="26">
        <f t="shared" si="5"/>
        <v>7</v>
      </c>
    </row>
    <row r="15" spans="1:14" ht="21" customHeight="1">
      <c r="A15" s="53">
        <v>480</v>
      </c>
      <c r="B15" s="54" t="s">
        <v>29</v>
      </c>
      <c r="C15" s="54" t="s">
        <v>16</v>
      </c>
      <c r="D15" s="54" t="s">
        <v>45</v>
      </c>
      <c r="E15" s="23">
        <v>0.001689814814814815</v>
      </c>
      <c r="F15" s="24">
        <f t="shared" si="0"/>
        <v>23.210023148148146</v>
      </c>
      <c r="G15" s="25">
        <f t="shared" si="1"/>
        <v>18146</v>
      </c>
      <c r="H15" s="57">
        <v>1.161</v>
      </c>
      <c r="I15" s="25">
        <f t="shared" si="2"/>
        <v>21067.506</v>
      </c>
      <c r="J15" s="26">
        <f t="shared" si="3"/>
        <v>8</v>
      </c>
      <c r="K15" s="26">
        <f t="shared" si="3"/>
        <v>8</v>
      </c>
      <c r="L15" s="25">
        <f t="shared" si="4"/>
        <v>21067.506</v>
      </c>
      <c r="M15" s="26">
        <f t="shared" si="5"/>
        <v>8</v>
      </c>
      <c r="N15" s="26">
        <f t="shared" si="5"/>
        <v>8</v>
      </c>
    </row>
    <row r="16" spans="1:14" ht="21" customHeight="1">
      <c r="A16" s="53">
        <v>346</v>
      </c>
      <c r="B16" s="54" t="s">
        <v>51</v>
      </c>
      <c r="C16" s="55" t="s">
        <v>52</v>
      </c>
      <c r="D16" s="55" t="s">
        <v>53</v>
      </c>
      <c r="E16" s="23">
        <v>0.018252314814814815</v>
      </c>
      <c r="F16" s="24">
        <f t="shared" si="0"/>
        <v>23.22658564814815</v>
      </c>
      <c r="G16" s="25">
        <f t="shared" si="1"/>
        <v>19577</v>
      </c>
      <c r="H16" s="59">
        <v>1.077</v>
      </c>
      <c r="I16" s="25">
        <f t="shared" si="2"/>
        <v>21084.429</v>
      </c>
      <c r="J16" s="26">
        <f t="shared" si="3"/>
        <v>9</v>
      </c>
      <c r="K16" s="26">
        <f t="shared" si="3"/>
        <v>9</v>
      </c>
      <c r="L16" s="25">
        <f t="shared" si="4"/>
        <v>21084.429</v>
      </c>
      <c r="M16" s="26">
        <f t="shared" si="5"/>
        <v>9</v>
      </c>
      <c r="N16" s="26">
        <f t="shared" si="5"/>
        <v>9</v>
      </c>
    </row>
    <row r="17" spans="1:14" ht="21" customHeight="1">
      <c r="A17" s="53">
        <v>2035</v>
      </c>
      <c r="B17" s="54" t="s">
        <v>62</v>
      </c>
      <c r="C17" s="56" t="s">
        <v>30</v>
      </c>
      <c r="D17" s="56" t="s">
        <v>61</v>
      </c>
      <c r="E17" s="23">
        <v>0.030474537037037036</v>
      </c>
      <c r="F17" s="24">
        <f t="shared" si="0"/>
        <v>23.23880787037037</v>
      </c>
      <c r="G17" s="25">
        <f t="shared" si="1"/>
        <v>20633</v>
      </c>
      <c r="H17" s="60">
        <v>1.025</v>
      </c>
      <c r="I17" s="25">
        <f t="shared" si="2"/>
        <v>21148.824999999997</v>
      </c>
      <c r="J17" s="26">
        <f t="shared" si="3"/>
        <v>10</v>
      </c>
      <c r="K17" s="26">
        <f t="shared" si="3"/>
        <v>10</v>
      </c>
      <c r="L17" s="25">
        <f t="shared" si="4"/>
        <v>21148.824999999997</v>
      </c>
      <c r="M17" s="26">
        <f t="shared" si="5"/>
        <v>10</v>
      </c>
      <c r="N17" s="26">
        <f t="shared" si="5"/>
        <v>10</v>
      </c>
    </row>
    <row r="18" spans="1:14" ht="21" customHeight="1">
      <c r="A18" s="58">
        <v>1987</v>
      </c>
      <c r="B18" s="54" t="s">
        <v>31</v>
      </c>
      <c r="C18" s="54" t="s">
        <v>19</v>
      </c>
      <c r="D18" s="54" t="s">
        <v>21</v>
      </c>
      <c r="E18" s="23">
        <v>0.03787037037037037</v>
      </c>
      <c r="F18" s="24">
        <f t="shared" si="0"/>
        <v>23.246203703703703</v>
      </c>
      <c r="G18" s="25">
        <f t="shared" si="1"/>
        <v>21272</v>
      </c>
      <c r="H18" s="57">
        <v>1</v>
      </c>
      <c r="I18" s="25">
        <f t="shared" si="2"/>
        <v>21272</v>
      </c>
      <c r="J18" s="26">
        <f t="shared" si="3"/>
        <v>11</v>
      </c>
      <c r="K18" s="26">
        <f t="shared" si="3"/>
        <v>11</v>
      </c>
      <c r="L18" s="25">
        <f t="shared" si="4"/>
        <v>21272</v>
      </c>
      <c r="M18" s="26">
        <f t="shared" si="5"/>
        <v>11</v>
      </c>
      <c r="N18" s="26">
        <f t="shared" si="5"/>
        <v>11</v>
      </c>
    </row>
    <row r="19" spans="1:14" ht="21" customHeight="1">
      <c r="A19" s="53">
        <v>2150</v>
      </c>
      <c r="B19" s="54" t="s">
        <v>65</v>
      </c>
      <c r="C19" s="55" t="s">
        <v>66</v>
      </c>
      <c r="D19" s="55" t="s">
        <v>67</v>
      </c>
      <c r="E19" s="23">
        <v>0.11914351851851852</v>
      </c>
      <c r="F19" s="24">
        <f t="shared" si="0"/>
        <v>23.327476851851852</v>
      </c>
      <c r="G19" s="25">
        <f t="shared" si="1"/>
        <v>28294</v>
      </c>
      <c r="H19" s="59">
        <v>1.01</v>
      </c>
      <c r="I19" s="25">
        <f t="shared" si="2"/>
        <v>28576.94</v>
      </c>
      <c r="J19" s="26">
        <f t="shared" si="3"/>
        <v>12</v>
      </c>
      <c r="K19" s="26">
        <f t="shared" si="3"/>
        <v>12</v>
      </c>
      <c r="L19" s="25">
        <f t="shared" si="4"/>
        <v>28576.94</v>
      </c>
      <c r="M19" s="26">
        <f t="shared" si="5"/>
        <v>12</v>
      </c>
      <c r="N19" s="26">
        <f t="shared" si="5"/>
        <v>12</v>
      </c>
    </row>
    <row r="20" spans="1:14" ht="21" customHeight="1">
      <c r="A20" s="18" t="s">
        <v>75</v>
      </c>
      <c r="B20" s="54" t="s">
        <v>63</v>
      </c>
      <c r="C20" s="55" t="s">
        <v>30</v>
      </c>
      <c r="D20" s="55" t="s">
        <v>64</v>
      </c>
      <c r="E20" s="23">
        <v>0.11885416666666666</v>
      </c>
      <c r="F20" s="24">
        <f t="shared" si="0"/>
        <v>23.327187499999997</v>
      </c>
      <c r="G20" s="25">
        <f t="shared" si="1"/>
        <v>28269</v>
      </c>
      <c r="H20" s="59">
        <v>1.017</v>
      </c>
      <c r="I20" s="25">
        <f t="shared" si="2"/>
        <v>28749.572999999997</v>
      </c>
      <c r="J20" s="26">
        <f t="shared" si="3"/>
        <v>13</v>
      </c>
      <c r="K20" s="26">
        <f t="shared" si="3"/>
        <v>13</v>
      </c>
      <c r="L20" s="25">
        <f t="shared" si="4"/>
        <v>28749.572999999997</v>
      </c>
      <c r="M20" s="26">
        <f t="shared" si="5"/>
        <v>13</v>
      </c>
      <c r="N20" s="26">
        <f t="shared" si="5"/>
        <v>13</v>
      </c>
    </row>
    <row r="21" spans="1:14" ht="21" customHeight="1">
      <c r="A21" s="53">
        <v>138</v>
      </c>
      <c r="B21" s="54" t="s">
        <v>56</v>
      </c>
      <c r="C21" s="55" t="s">
        <v>17</v>
      </c>
      <c r="D21" s="55" t="s">
        <v>57</v>
      </c>
      <c r="E21" s="23">
        <v>0.12107638888888889</v>
      </c>
      <c r="F21" s="24">
        <f t="shared" si="0"/>
        <v>23.32940972222222</v>
      </c>
      <c r="G21" s="25">
        <f t="shared" si="1"/>
        <v>28461</v>
      </c>
      <c r="H21" s="59">
        <v>1.037</v>
      </c>
      <c r="I21" s="25">
        <f t="shared" si="2"/>
        <v>29514.056999999997</v>
      </c>
      <c r="J21" s="26">
        <f t="shared" si="3"/>
        <v>14</v>
      </c>
      <c r="K21" s="26">
        <f t="shared" si="3"/>
        <v>14</v>
      </c>
      <c r="L21" s="25">
        <f t="shared" si="4"/>
        <v>29514.056999999997</v>
      </c>
      <c r="M21" s="26">
        <f t="shared" si="5"/>
        <v>14</v>
      </c>
      <c r="N21" s="26">
        <f t="shared" si="5"/>
        <v>14</v>
      </c>
    </row>
    <row r="22" spans="1:14" ht="21" customHeight="1">
      <c r="A22" s="53">
        <v>191</v>
      </c>
      <c r="B22" s="54" t="s">
        <v>41</v>
      </c>
      <c r="C22" s="55" t="s">
        <v>17</v>
      </c>
      <c r="D22" s="55" t="s">
        <v>42</v>
      </c>
      <c r="E22" s="23" t="s">
        <v>76</v>
      </c>
      <c r="F22" s="24"/>
      <c r="G22" s="25"/>
      <c r="H22" s="59">
        <v>1.371</v>
      </c>
      <c r="I22" s="25" t="s">
        <v>76</v>
      </c>
      <c r="J22" s="26" t="s">
        <v>77</v>
      </c>
      <c r="K22" s="26">
        <v>17</v>
      </c>
      <c r="L22" s="25" t="s">
        <v>76</v>
      </c>
      <c r="M22" s="26" t="s">
        <v>77</v>
      </c>
      <c r="N22" s="26">
        <v>17</v>
      </c>
    </row>
    <row r="23" spans="1:14" ht="21" customHeight="1">
      <c r="A23" s="53">
        <v>977</v>
      </c>
      <c r="B23" s="54" t="s">
        <v>68</v>
      </c>
      <c r="C23" s="56" t="s">
        <v>20</v>
      </c>
      <c r="D23" s="56" t="s">
        <v>69</v>
      </c>
      <c r="E23" s="23" t="s">
        <v>76</v>
      </c>
      <c r="F23" s="24"/>
      <c r="G23" s="25"/>
      <c r="H23" s="60">
        <v>1.007</v>
      </c>
      <c r="I23" s="25" t="s">
        <v>76</v>
      </c>
      <c r="J23" s="26" t="s">
        <v>77</v>
      </c>
      <c r="K23" s="26">
        <v>17</v>
      </c>
      <c r="L23" s="25" t="s">
        <v>76</v>
      </c>
      <c r="M23" s="26" t="s">
        <v>77</v>
      </c>
      <c r="N23" s="26">
        <v>17</v>
      </c>
    </row>
    <row r="24" spans="2:15" ht="12.75">
      <c r="B24" s="1"/>
      <c r="C24" s="28"/>
      <c r="D24" s="28"/>
      <c r="E24" s="28"/>
      <c r="F24" s="37"/>
      <c r="G24" s="37"/>
      <c r="H24" s="37"/>
      <c r="I24" s="37"/>
      <c r="J24" s="3"/>
      <c r="K24" s="37"/>
      <c r="L24" s="3"/>
      <c r="M24" s="42"/>
      <c r="N24" s="41"/>
      <c r="O24" s="37"/>
    </row>
    <row r="25" spans="2:15" ht="12.75">
      <c r="B25" s="1"/>
      <c r="C25" s="28" t="s">
        <v>22</v>
      </c>
      <c r="D25" s="1"/>
      <c r="E25" s="1"/>
      <c r="F25" s="1"/>
      <c r="G25" s="1"/>
      <c r="H25" s="30"/>
      <c r="I25" s="30" t="s">
        <v>28</v>
      </c>
      <c r="K25" s="43"/>
      <c r="L25" s="30"/>
      <c r="M25" s="42"/>
      <c r="N25" s="43"/>
      <c r="O25" s="3"/>
    </row>
    <row r="26" ht="17.25" customHeight="1">
      <c r="I26" s="45" t="s">
        <v>79</v>
      </c>
    </row>
  </sheetData>
  <sheetProtection/>
  <mergeCells count="4">
    <mergeCell ref="B6:B7"/>
    <mergeCell ref="C6:C7"/>
    <mergeCell ref="D6:D7"/>
    <mergeCell ref="H6:H7"/>
  </mergeCells>
  <printOptions/>
  <pageMargins left="0.5511811023622047" right="0" top="0.3937007874015748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SABRİ KARA</dc:creator>
  <cp:keywords/>
  <dc:description/>
  <cp:lastModifiedBy>Cahit</cp:lastModifiedBy>
  <cp:lastPrinted>2013-08-29T08:53:13Z</cp:lastPrinted>
  <dcterms:created xsi:type="dcterms:W3CDTF">2012-05-31T17:40:57Z</dcterms:created>
  <dcterms:modified xsi:type="dcterms:W3CDTF">2013-08-30T07:55:32Z</dcterms:modified>
  <cp:category/>
  <cp:version/>
  <cp:contentType/>
  <cp:contentStatus/>
</cp:coreProperties>
</file>