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5210" windowHeight="11070" tabRatio="623" activeTab="0"/>
  </bookViews>
  <sheets>
    <sheet name="Yarış 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<sst xmlns="http://schemas.openxmlformats.org/spreadsheetml/2006/main" count="50" uniqueCount="41">
  <si>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Finiş</t>
  </si>
  <si>
    <t>Geçen</t>
  </si>
  <si>
    <t>TCC</t>
  </si>
  <si>
    <t>GEÇİCİ SONUÇ</t>
  </si>
  <si>
    <t>SONUÇ</t>
  </si>
  <si>
    <t>Saati</t>
  </si>
  <si>
    <t>Süre</t>
  </si>
  <si>
    <t>Düz. Süre</t>
  </si>
  <si>
    <t>Sıra</t>
  </si>
  <si>
    <t>Puan</t>
  </si>
  <si>
    <t>Start Saati :</t>
  </si>
  <si>
    <t>YARIŞ SEKRETERLİĞİ</t>
  </si>
  <si>
    <t xml:space="preserve">TEKNE TİPİ </t>
  </si>
  <si>
    <t>TEKNE ADI</t>
  </si>
  <si>
    <t>YELKEN</t>
  </si>
  <si>
    <t>NO</t>
  </si>
  <si>
    <t>SORUMLU KİŞİi/ EKİP</t>
  </si>
  <si>
    <t>PUANI</t>
  </si>
  <si>
    <t>YARIŞ</t>
  </si>
  <si>
    <t>YARIŞ KOMİTESİ BAŞKANI</t>
  </si>
  <si>
    <t>TAYK / MDK DUO I YAT YARIŞI</t>
  </si>
  <si>
    <t>7 BELA</t>
  </si>
  <si>
    <t>FARR 40</t>
  </si>
  <si>
    <t>TANER HALAÇOĞLU - EMİR TANDOĞAN</t>
  </si>
  <si>
    <t>FIRST 34.7</t>
  </si>
  <si>
    <t>M. GENCO SİNDEL - AYBERK SÖZEN</t>
  </si>
  <si>
    <t>HEY TEACHER</t>
  </si>
  <si>
    <t>CORBY 29</t>
  </si>
  <si>
    <t>FUAT CAN AKBAŞOĞLU - SABRİ ATA NARİN</t>
  </si>
  <si>
    <t>ALİZE G 28</t>
  </si>
  <si>
    <t>G 28</t>
  </si>
  <si>
    <t>SİNAN SÜMER - BERTAN YÖRDEM</t>
  </si>
  <si>
    <t>PERSEUS</t>
  </si>
  <si>
    <t>SURPRISE</t>
  </si>
  <si>
    <t>MUSTAFA ALP DİLEK - SANCAN ÇOKACAR</t>
  </si>
  <si>
    <t xml:space="preserve">IRC </t>
  </si>
  <si>
    <t>DNC</t>
  </si>
  <si>
    <t>UNIQ2GO - HANGOVER</t>
  </si>
  <si>
    <t>10 NİSAN 2016 PAZAR</t>
  </si>
  <si>
    <t>RET</t>
  </si>
  <si>
    <t>10 NİSAN 2016, Saat: 16:45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</si>
</sst>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h:mm"/>
    <numFmt numFmtId="184" formatCode="hh:mm:ss;@"/>
    <numFmt numFmtId="185" formatCode="0.000_ ;[Red]\-0.000\ "/>
    <numFmt numFmtId="186" formatCode="#,##0.00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-F400]h:mm:ss\ AM/PM"/>
    <numFmt numFmtId="191" formatCode="[$-F800]dddd\,\ mmmm\ dd\,\ yyyy"/>
  </numFmts>
  <fonts count="45">
    <font>
      <sz val="10"/>
      <name val="Arial"/>
      <family val="0"/>
    </font>
    <font>
      <b/>
      <sz val="12"/>
      <name val="Arial Tur"/>
      <family val="2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2"/>
    </font>
    <font>
      <b/>
      <sz val="8"/>
      <name val="Arial Tur"/>
      <family val="0"/>
    </font>
    <font>
      <b/>
      <sz val="14"/>
      <name val="Arial Tu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0" borderId="0">
      <alignment/>
      <protection/>
    </xf>
    <xf numFmtId="0" fontId="28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8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49" fontId="5" fillId="0" borderId="0" xfId="0" applyNumberFormat="1" applyFont="1" applyAlignment="1">
      <alignment horizontal="center"/>
    </xf>
    <xf numFmtId="21" fontId="3" fillId="0" borderId="0" xfId="0" applyNumberFormat="1" applyFont="1" applyBorder="1" applyAlignment="1" applyProtection="1">
      <alignment horizontal="center"/>
      <protection locked="0"/>
    </xf>
    <xf numFmtId="21" fontId="3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>
      <alignment horizontal="right"/>
    </xf>
    <xf numFmtId="0" fontId="3" fillId="0" borderId="0" xfId="0" applyFont="1" applyFill="1" applyBorder="1" applyAlignment="1" applyProtection="1">
      <alignment horizontal="left"/>
      <protection locked="0"/>
    </xf>
    <xf numFmtId="182" fontId="7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180" fontId="6" fillId="0" borderId="0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21" fontId="5" fillId="0" borderId="12" xfId="0" applyNumberFormat="1" applyFont="1" applyBorder="1" applyAlignment="1" applyProtection="1">
      <alignment horizontal="center"/>
      <protection/>
    </xf>
    <xf numFmtId="1" fontId="5" fillId="0" borderId="12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center"/>
    </xf>
    <xf numFmtId="15" fontId="9" fillId="0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190" fontId="5" fillId="33" borderId="13" xfId="47" applyNumberFormat="1" applyFont="1" applyFill="1" applyBorder="1" applyAlignment="1" applyProtection="1">
      <alignment horizontal="center"/>
      <protection locked="0"/>
    </xf>
    <xf numFmtId="0" fontId="4" fillId="0" borderId="12" xfId="47" applyFont="1" applyFill="1" applyBorder="1" applyAlignment="1">
      <alignment horizontal="center"/>
      <protection/>
    </xf>
    <xf numFmtId="0" fontId="10" fillId="0" borderId="12" xfId="48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0" fontId="7" fillId="0" borderId="11" xfId="47" applyFont="1" applyFill="1" applyBorder="1" applyAlignment="1">
      <alignment horizontal="center"/>
      <protection/>
    </xf>
    <xf numFmtId="186" fontId="7" fillId="0" borderId="11" xfId="47" applyNumberFormat="1" applyFont="1" applyFill="1" applyBorder="1" applyAlignment="1">
      <alignment horizontal="center"/>
      <protection/>
    </xf>
    <xf numFmtId="182" fontId="7" fillId="0" borderId="11" xfId="47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1" fontId="8" fillId="0" borderId="10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7.8515625" style="6" customWidth="1"/>
    <col min="2" max="2" width="22.421875" style="29" customWidth="1"/>
    <col min="3" max="3" width="9.57421875" style="5" customWidth="1"/>
    <col min="4" max="4" width="34.00390625" style="5" customWidth="1"/>
    <col min="5" max="5" width="9.421875" style="5" customWidth="1"/>
    <col min="6" max="6" width="8.28125" style="6" customWidth="1"/>
    <col min="7" max="7" width="7.00390625" style="6" customWidth="1"/>
    <col min="8" max="8" width="6.00390625" style="33" customWidth="1"/>
    <col min="9" max="9" width="7.57421875" style="15" customWidth="1"/>
    <col min="10" max="10" width="4.28125" style="6" customWidth="1"/>
    <col min="11" max="11" width="4.57421875" style="16" customWidth="1"/>
    <col min="12" max="12" width="7.7109375" style="15" customWidth="1"/>
    <col min="13" max="13" width="4.140625" style="6" customWidth="1"/>
    <col min="14" max="14" width="4.57421875" style="16" customWidth="1"/>
    <col min="15" max="15" width="5.8515625" style="17" customWidth="1"/>
    <col min="16" max="16384" width="9.140625" style="6" customWidth="1"/>
  </cols>
  <sheetData>
    <row r="1" spans="1:14" ht="18">
      <c r="A1" s="5"/>
      <c r="E1" s="39" t="s">
        <v>20</v>
      </c>
      <c r="F1" s="5"/>
      <c r="G1" s="5"/>
      <c r="H1" s="29"/>
      <c r="I1" s="5"/>
      <c r="J1" s="5"/>
      <c r="K1" s="5"/>
      <c r="L1" s="5"/>
      <c r="M1" s="5"/>
      <c r="N1" s="5"/>
    </row>
    <row r="2" spans="1:14" ht="18">
      <c r="A2" s="5"/>
      <c r="E2" s="40" t="s">
        <v>38</v>
      </c>
      <c r="F2" s="5"/>
      <c r="G2" s="5"/>
      <c r="H2" s="29"/>
      <c r="I2" s="5"/>
      <c r="J2" s="5"/>
      <c r="K2" s="5"/>
      <c r="L2" s="5"/>
      <c r="M2" s="5"/>
      <c r="N2" s="5"/>
    </row>
    <row r="3" spans="1:14" ht="28.5" customHeight="1">
      <c r="A3" s="5"/>
      <c r="D3" s="26"/>
      <c r="E3" s="20"/>
      <c r="F3" s="5"/>
      <c r="G3" s="5"/>
      <c r="H3" s="29"/>
      <c r="I3" s="5"/>
      <c r="J3" s="5"/>
      <c r="K3" s="5"/>
      <c r="L3" s="5"/>
      <c r="M3" s="5"/>
      <c r="N3" s="5"/>
    </row>
    <row r="4" spans="1:15" ht="24" customHeight="1">
      <c r="A4" s="46" t="s">
        <v>35</v>
      </c>
      <c r="B4" s="34"/>
      <c r="C4" s="4"/>
      <c r="D4" s="4"/>
      <c r="E4" s="4"/>
      <c r="F4" s="47" t="s">
        <v>10</v>
      </c>
      <c r="G4" s="45">
        <v>0.4166666666666667</v>
      </c>
      <c r="H4" s="30"/>
      <c r="I4" s="10"/>
      <c r="J4" s="11"/>
      <c r="K4" s="4"/>
      <c r="L4" s="11"/>
      <c r="M4" s="11"/>
      <c r="N4" s="4"/>
      <c r="O4" s="41"/>
    </row>
    <row r="5" spans="1:15" ht="15" customHeight="1">
      <c r="A5" s="1" t="s">
        <v>14</v>
      </c>
      <c r="B5" s="55" t="s">
        <v>13</v>
      </c>
      <c r="C5" s="55" t="s">
        <v>12</v>
      </c>
      <c r="D5" s="55" t="s">
        <v>16</v>
      </c>
      <c r="E5" s="1" t="s">
        <v>0</v>
      </c>
      <c r="F5" s="2" t="s">
        <v>1</v>
      </c>
      <c r="G5" s="12" t="s">
        <v>1</v>
      </c>
      <c r="H5" s="58" t="s">
        <v>2</v>
      </c>
      <c r="I5" s="60" t="s">
        <v>3</v>
      </c>
      <c r="J5" s="61"/>
      <c r="K5" s="62"/>
      <c r="L5" s="60" t="s">
        <v>4</v>
      </c>
      <c r="M5" s="61"/>
      <c r="N5" s="62"/>
      <c r="O5" s="42" t="s">
        <v>18</v>
      </c>
    </row>
    <row r="6" spans="1:15" ht="15" customHeight="1">
      <c r="A6" s="8" t="s">
        <v>15</v>
      </c>
      <c r="B6" s="57"/>
      <c r="C6" s="56"/>
      <c r="D6" s="63"/>
      <c r="E6" s="8" t="s">
        <v>5</v>
      </c>
      <c r="F6" s="8" t="s">
        <v>6</v>
      </c>
      <c r="G6" s="13" t="s">
        <v>6</v>
      </c>
      <c r="H6" s="59"/>
      <c r="I6" s="14" t="s">
        <v>7</v>
      </c>
      <c r="J6" s="14" t="s">
        <v>8</v>
      </c>
      <c r="K6" s="18" t="s">
        <v>9</v>
      </c>
      <c r="L6" s="14" t="s">
        <v>7</v>
      </c>
      <c r="M6" s="14" t="s">
        <v>8</v>
      </c>
      <c r="N6" s="18" t="s">
        <v>9</v>
      </c>
      <c r="O6" s="43" t="s">
        <v>17</v>
      </c>
    </row>
    <row r="7" spans="1:15" ht="24.75" customHeight="1">
      <c r="A7" s="49">
        <v>77777</v>
      </c>
      <c r="B7" s="49" t="s">
        <v>21</v>
      </c>
      <c r="C7" s="49" t="s">
        <v>22</v>
      </c>
      <c r="D7" s="49" t="s">
        <v>23</v>
      </c>
      <c r="E7" s="48">
        <v>0.549537037037037</v>
      </c>
      <c r="F7" s="36">
        <f>IF(E7&gt;G$4,E7-G$4,E7+24-G$4)</f>
        <v>0.13287037037037036</v>
      </c>
      <c r="G7" s="37">
        <f>HOUR(F7)*60*60+MINUTE(F7)*60+SECOND(F7)</f>
        <v>11480</v>
      </c>
      <c r="H7" s="53">
        <v>1.161</v>
      </c>
      <c r="I7" s="37">
        <f>G7*H7</f>
        <v>13328.28</v>
      </c>
      <c r="J7" s="38">
        <f>RANK(I7,I$7:I$11,1)</f>
        <v>1</v>
      </c>
      <c r="K7" s="38">
        <f>RANK(J7,J$7:J$11,1)</f>
        <v>1</v>
      </c>
      <c r="L7" s="37">
        <f>G7*H7</f>
        <v>13328.28</v>
      </c>
      <c r="M7" s="38">
        <f>RANK(L7,L$7:L$11,1)</f>
        <v>1</v>
      </c>
      <c r="N7" s="38">
        <f>RANK(M7,M$7:M$11,1)</f>
        <v>1</v>
      </c>
      <c r="O7" s="44">
        <f>N7*1</f>
        <v>1</v>
      </c>
    </row>
    <row r="8" spans="1:15" ht="24.75" customHeight="1">
      <c r="A8" s="49">
        <v>1979</v>
      </c>
      <c r="B8" s="49" t="s">
        <v>37</v>
      </c>
      <c r="C8" s="49" t="s">
        <v>24</v>
      </c>
      <c r="D8" s="49" t="s">
        <v>25</v>
      </c>
      <c r="E8" s="48">
        <v>0.6100694444444444</v>
      </c>
      <c r="F8" s="36">
        <f>IF(E8&gt;G$4,E8-G$4,E8+24-G$4)</f>
        <v>0.19340277777777776</v>
      </c>
      <c r="G8" s="37">
        <f>HOUR(F8)*60*60+MINUTE(F8)*60+SECOND(F8)</f>
        <v>16710</v>
      </c>
      <c r="H8" s="53">
        <v>0.988</v>
      </c>
      <c r="I8" s="37">
        <f>G8*H8</f>
        <v>16509.48</v>
      </c>
      <c r="J8" s="38">
        <f>RANK(I8,I$7:I$11,1)</f>
        <v>2</v>
      </c>
      <c r="K8" s="38">
        <f>RANK(J8,J$7:J$11,1)</f>
        <v>2</v>
      </c>
      <c r="L8" s="37">
        <f>G8*H8</f>
        <v>16509.48</v>
      </c>
      <c r="M8" s="38">
        <f>RANK(L8,L$7:L$11,1)</f>
        <v>2</v>
      </c>
      <c r="N8" s="38">
        <f>RANK(M8,M$7:M$11,1)</f>
        <v>2</v>
      </c>
      <c r="O8" s="44">
        <f>N8*1</f>
        <v>2</v>
      </c>
    </row>
    <row r="9" spans="1:15" ht="24.75" customHeight="1">
      <c r="A9" s="49">
        <v>2903</v>
      </c>
      <c r="B9" s="49" t="s">
        <v>26</v>
      </c>
      <c r="C9" s="49" t="s">
        <v>27</v>
      </c>
      <c r="D9" s="50" t="s">
        <v>28</v>
      </c>
      <c r="E9" s="48">
        <v>0.6221643518518518</v>
      </c>
      <c r="F9" s="36">
        <f>IF(E9&gt;G$4,E9-G$4,E9+24-G$4)</f>
        <v>0.20549768518518513</v>
      </c>
      <c r="G9" s="37">
        <f>HOUR(F9)*60*60+MINUTE(F9)*60+SECOND(F9)</f>
        <v>17755</v>
      </c>
      <c r="H9" s="54">
        <v>0.984</v>
      </c>
      <c r="I9" s="37">
        <f>G9*H9</f>
        <v>17470.92</v>
      </c>
      <c r="J9" s="38">
        <f>RANK(I9,I$7:I$11,1)</f>
        <v>3</v>
      </c>
      <c r="K9" s="38">
        <f>RANK(J9,J$7:J$11,1)</f>
        <v>3</v>
      </c>
      <c r="L9" s="37">
        <f>G9*H9</f>
        <v>17470.92</v>
      </c>
      <c r="M9" s="38">
        <f>RANK(L9,L$7:L$11,1)</f>
        <v>3</v>
      </c>
      <c r="N9" s="38">
        <f>RANK(M9,M$7:M$11,1)</f>
        <v>3</v>
      </c>
      <c r="O9" s="44">
        <f>N9*1</f>
        <v>3</v>
      </c>
    </row>
    <row r="10" spans="1:15" ht="24.75" customHeight="1">
      <c r="A10" s="51">
        <v>1408</v>
      </c>
      <c r="B10" s="49" t="s">
        <v>32</v>
      </c>
      <c r="C10" s="51" t="s">
        <v>33</v>
      </c>
      <c r="D10" s="49" t="s">
        <v>34</v>
      </c>
      <c r="E10" s="48" t="s">
        <v>39</v>
      </c>
      <c r="F10" s="36"/>
      <c r="G10" s="37"/>
      <c r="H10" s="52">
        <v>0.887</v>
      </c>
      <c r="I10" s="37" t="s">
        <v>39</v>
      </c>
      <c r="J10" s="38"/>
      <c r="K10" s="38">
        <v>5</v>
      </c>
      <c r="L10" s="37" t="s">
        <v>39</v>
      </c>
      <c r="M10" s="38"/>
      <c r="N10" s="38">
        <v>5</v>
      </c>
      <c r="O10" s="44">
        <f>N10*1</f>
        <v>5</v>
      </c>
    </row>
    <row r="11" spans="1:15" ht="24.75" customHeight="1">
      <c r="A11" s="51">
        <v>348</v>
      </c>
      <c r="B11" s="49" t="s">
        <v>29</v>
      </c>
      <c r="C11" s="51" t="s">
        <v>30</v>
      </c>
      <c r="D11" s="50" t="s">
        <v>31</v>
      </c>
      <c r="E11" s="48" t="s">
        <v>36</v>
      </c>
      <c r="F11" s="36"/>
      <c r="G11" s="37"/>
      <c r="H11" s="54">
        <v>0.967</v>
      </c>
      <c r="I11" s="37" t="s">
        <v>36</v>
      </c>
      <c r="J11" s="38"/>
      <c r="K11" s="38">
        <v>6</v>
      </c>
      <c r="L11" s="37" t="s">
        <v>36</v>
      </c>
      <c r="M11" s="38"/>
      <c r="N11" s="38">
        <v>6</v>
      </c>
      <c r="O11" s="44">
        <f>N11*1</f>
        <v>6</v>
      </c>
    </row>
    <row r="12" spans="1:15" ht="24.75" customHeight="1">
      <c r="A12" s="25"/>
      <c r="B12" s="35"/>
      <c r="C12" s="9"/>
      <c r="D12" s="9"/>
      <c r="E12" s="21"/>
      <c r="F12" s="22"/>
      <c r="G12" s="23"/>
      <c r="H12" s="31"/>
      <c r="I12" s="23"/>
      <c r="J12" s="19"/>
      <c r="K12" s="24"/>
      <c r="L12" s="23"/>
      <c r="M12" s="19"/>
      <c r="N12" s="24"/>
      <c r="O12" s="16"/>
    </row>
    <row r="13" spans="1:15" ht="15" customHeight="1">
      <c r="A13" s="28"/>
      <c r="B13" s="27"/>
      <c r="C13" s="3"/>
      <c r="D13" s="3"/>
      <c r="E13" s="3"/>
      <c r="F13" s="3"/>
      <c r="G13" s="3"/>
      <c r="H13" s="32"/>
      <c r="I13" s="3"/>
      <c r="K13" s="17"/>
      <c r="L13" s="3"/>
      <c r="M13" s="3"/>
      <c r="N13" s="17"/>
      <c r="O13" s="16"/>
    </row>
    <row r="14" spans="1:14" ht="12.75">
      <c r="A14" s="7" t="s">
        <v>19</v>
      </c>
      <c r="B14" s="32"/>
      <c r="C14" s="3"/>
      <c r="D14" s="3"/>
      <c r="E14" s="3"/>
      <c r="F14" s="3"/>
      <c r="G14" s="3"/>
      <c r="H14" s="32"/>
      <c r="I14" s="3"/>
      <c r="J14" s="7" t="s">
        <v>11</v>
      </c>
      <c r="K14" s="17"/>
      <c r="L14" s="3"/>
      <c r="M14" s="3"/>
      <c r="N14" s="17"/>
    </row>
    <row r="15" spans="1:14" ht="12.75">
      <c r="A15" s="3"/>
      <c r="B15" s="32"/>
      <c r="C15" s="3"/>
      <c r="D15" s="3"/>
      <c r="E15" s="3"/>
      <c r="F15" s="3"/>
      <c r="G15" s="3"/>
      <c r="H15" s="32"/>
      <c r="I15" s="3"/>
      <c r="J15" s="7" t="s">
        <v>40</v>
      </c>
      <c r="K15" s="17"/>
      <c r="L15" s="3"/>
      <c r="M15" s="3"/>
      <c r="N15" s="17"/>
    </row>
    <row r="16" spans="1:14" ht="12.75">
      <c r="A16" s="3"/>
      <c r="B16" s="32"/>
      <c r="C16" s="3"/>
      <c r="D16" s="3"/>
      <c r="E16" s="3"/>
      <c r="F16" s="3"/>
      <c r="G16" s="3"/>
      <c r="H16" s="32"/>
      <c r="I16" s="3"/>
      <c r="J16" s="3"/>
      <c r="K16" s="17"/>
      <c r="L16" s="3"/>
      <c r="M16" s="3"/>
      <c r="N16" s="17"/>
    </row>
    <row r="17" spans="1:14" ht="12.75">
      <c r="A17" s="3"/>
      <c r="B17" s="32"/>
      <c r="C17" s="3"/>
      <c r="D17" s="3"/>
      <c r="E17" s="3"/>
      <c r="F17" s="3"/>
      <c r="G17" s="3"/>
      <c r="H17" s="32"/>
      <c r="I17" s="3"/>
      <c r="J17" s="3"/>
      <c r="K17" s="17"/>
      <c r="L17" s="3"/>
      <c r="M17" s="3"/>
      <c r="N17" s="17"/>
    </row>
    <row r="18" spans="2:12" ht="12.75">
      <c r="B18" s="33"/>
      <c r="C18" s="6"/>
      <c r="D18" s="6"/>
      <c r="E18" s="6"/>
      <c r="I18" s="6"/>
      <c r="L18" s="6"/>
    </row>
    <row r="19" spans="2:12" ht="12.75">
      <c r="B19" s="33"/>
      <c r="C19" s="6"/>
      <c r="D19" s="6"/>
      <c r="E19" s="6"/>
      <c r="I19" s="6"/>
      <c r="L19" s="6"/>
    </row>
    <row r="20" spans="2:12" ht="12.75">
      <c r="B20" s="33"/>
      <c r="C20" s="6"/>
      <c r="D20" s="6"/>
      <c r="E20" s="6"/>
      <c r="I20" s="6"/>
      <c r="L20" s="6"/>
    </row>
  </sheetData>
  <sheetProtection/>
  <mergeCells count="6">
    <mergeCell ref="C5:C6"/>
    <mergeCell ref="B5:B6"/>
    <mergeCell ref="H5:H6"/>
    <mergeCell ref="I5:K5"/>
    <mergeCell ref="L5:N5"/>
    <mergeCell ref="D5:D6"/>
  </mergeCells>
  <printOptions/>
  <pageMargins left="0.5905511811023623" right="0.31496062992125984" top="1.141732283464567" bottom="0.7480314960629921" header="0" footer="0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karakedi</cp:lastModifiedBy>
  <cp:lastPrinted>2016-04-09T17:25:09Z</cp:lastPrinted>
  <dcterms:created xsi:type="dcterms:W3CDTF">2000-09-21T17:28:16Z</dcterms:created>
  <dcterms:modified xsi:type="dcterms:W3CDTF">2016-04-10T13:41:39Z</dcterms:modified>
  <cp:category/>
  <cp:version/>
  <cp:contentType/>
  <cp:contentStatus/>
</cp:coreProperties>
</file>